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0" yWindow="0" windowWidth="20730" windowHeight="9585" firstSheet="1" activeTab="3"/>
  </bookViews>
  <sheets>
    <sheet name="ESKİ_ücret çizelgesi" sheetId="1" state="veryHidden" r:id="rId1"/>
    <sheet name="Sabit_Bilgiler" sheetId="2" r:id="rId2"/>
    <sheet name="AÇIKLAMALAR" sheetId="3" r:id="rId3"/>
    <sheet name="Ücret_Çizelgesi" sheetId="4" r:id="rId4"/>
    <sheet name="Bilgi_Girişi" sheetId="5" r:id="rId5"/>
    <sheet name="Öğretmen_Listesi" sheetId="6" r:id="rId6"/>
  </sheets>
  <definedNames>
    <definedName name="_xlnm.Print_Area" localSheetId="3">'Ücret_Çizelgesi'!$A$1:$Z$421</definedName>
    <definedName name="_xlnm.Print_Titles" localSheetId="3">'Ücret_Çizelgesi'!$1:$4</definedName>
  </definedNames>
  <calcPr fullCalcOnLoad="1"/>
</workbook>
</file>

<file path=xl/sharedStrings.xml><?xml version="1.0" encoding="utf-8"?>
<sst xmlns="http://schemas.openxmlformats.org/spreadsheetml/2006/main" count="596" uniqueCount="158">
  <si>
    <t>Ücreti</t>
  </si>
  <si>
    <t>Ders Dışı Haz.Pl</t>
  </si>
  <si>
    <t>Toplam</t>
  </si>
  <si>
    <t>Okulda maaş Kar.</t>
  </si>
  <si>
    <t>Diğer Okullar</t>
  </si>
  <si>
    <t>OLUR</t>
  </si>
  <si>
    <t>İlçe MEM Müdürü</t>
  </si>
  <si>
    <r>
      <t>Adı Soyadı</t>
    </r>
    <r>
      <rPr>
        <b/>
        <sz val="8"/>
        <color indexed="10"/>
        <rFont val="Arial Tur"/>
        <family val="0"/>
      </rPr>
      <t>(a)</t>
    </r>
  </si>
  <si>
    <r>
      <t>Görevi ve Branşı</t>
    </r>
    <r>
      <rPr>
        <b/>
        <sz val="8"/>
        <color indexed="10"/>
        <rFont val="Arial Tur"/>
        <family val="0"/>
      </rPr>
      <t>(b)</t>
    </r>
  </si>
  <si>
    <r>
      <t xml:space="preserve">Haftalık Okutacağı Ders Sayısı (Maaş kar.) </t>
    </r>
    <r>
      <rPr>
        <b/>
        <sz val="8"/>
        <color indexed="10"/>
        <rFont val="Arial Tur"/>
        <family val="0"/>
      </rPr>
      <t>( c)</t>
    </r>
  </si>
  <si>
    <r>
      <t>Haftalık Okutulan Derslerin</t>
    </r>
    <r>
      <rPr>
        <b/>
        <sz val="8"/>
        <color indexed="10"/>
        <rFont val="Arial Tur"/>
        <family val="0"/>
      </rPr>
      <t>(d)</t>
    </r>
  </si>
  <si>
    <r>
      <t xml:space="preserve">Maaş Karşılığı Ders Görevi (Derslerin adı, saat sayısı ve toplamları) </t>
    </r>
    <r>
      <rPr>
        <b/>
        <sz val="8"/>
        <color indexed="10"/>
        <rFont val="Arial Tur"/>
        <family val="0"/>
      </rPr>
      <t>(e)</t>
    </r>
  </si>
  <si>
    <r>
      <t>Ders Üc.Kar. Görevlendirme ve Ek Ders Görevine Tabi Derslerin (Adı, saati, sayısı ve toplamları)</t>
    </r>
    <r>
      <rPr>
        <b/>
        <sz val="8"/>
        <color indexed="10"/>
        <rFont val="Arial Tur"/>
        <family val="0"/>
      </rPr>
      <t xml:space="preserve"> (f)</t>
    </r>
  </si>
  <si>
    <r>
      <t>Toplam Ücret</t>
    </r>
    <r>
      <rPr>
        <b/>
        <sz val="8"/>
        <color indexed="10"/>
        <rFont val="Arial Tur"/>
        <family val="0"/>
      </rPr>
      <t>(g)</t>
    </r>
  </si>
  <si>
    <r>
      <t>Yön. ve Öğret.</t>
    </r>
    <r>
      <rPr>
        <b/>
        <sz val="8"/>
        <color indexed="10"/>
        <rFont val="Arial Tur"/>
        <family val="0"/>
      </rPr>
      <t>(h)</t>
    </r>
  </si>
  <si>
    <r>
      <t xml:space="preserve">Öğr. Kiş.Hiz. </t>
    </r>
    <r>
      <rPr>
        <b/>
        <sz val="8"/>
        <color indexed="10"/>
        <rFont val="Arial Tur"/>
        <family val="0"/>
      </rPr>
      <t>(ı)</t>
    </r>
  </si>
  <si>
    <r>
      <t>Ders Dışı Çalş. Saati</t>
    </r>
    <r>
      <rPr>
        <b/>
        <sz val="8"/>
        <color indexed="10"/>
        <rFont val="Arial Tur"/>
        <family val="0"/>
      </rPr>
      <t>(i)</t>
    </r>
  </si>
  <si>
    <r>
      <t xml:space="preserve">BEP Çalışması </t>
    </r>
    <r>
      <rPr>
        <b/>
        <sz val="8"/>
        <color indexed="10"/>
        <rFont val="Arial Tur"/>
        <family val="0"/>
      </rPr>
      <t>(j)</t>
    </r>
  </si>
  <si>
    <r>
      <t xml:space="preserve">Haf.Ücr.Öd.D.S. Top </t>
    </r>
    <r>
      <rPr>
        <b/>
        <sz val="8"/>
        <color indexed="10"/>
        <rFont val="Arial Tur"/>
        <family val="0"/>
      </rPr>
      <t>(k)</t>
    </r>
  </si>
  <si>
    <r>
      <t>Ücr.Ders Gör.Başl. Tar.</t>
    </r>
    <r>
      <rPr>
        <b/>
        <sz val="8"/>
        <color indexed="10"/>
        <rFont val="Arial Tur"/>
        <family val="0"/>
      </rPr>
      <t xml:space="preserve"> (n)</t>
    </r>
  </si>
  <si>
    <r>
      <t xml:space="preserve">Düşünceler 2006/26378 </t>
    </r>
    <r>
      <rPr>
        <b/>
        <sz val="8"/>
        <color indexed="10"/>
        <rFont val="Arial Tur"/>
        <family val="0"/>
      </rPr>
      <t>(o)</t>
    </r>
  </si>
  <si>
    <t>Ders.Nit.Yön.Gör.</t>
  </si>
  <si>
    <t>Okul Müdürü</t>
  </si>
  <si>
    <t>Nöbet Görevi</t>
  </si>
  <si>
    <t>İncelenmiştir</t>
  </si>
  <si>
    <t>Şube Müdürü</t>
  </si>
  <si>
    <t>Destekleme ve Yetiştirme Kursu</t>
  </si>
  <si>
    <t>…../…../2017</t>
  </si>
  <si>
    <t>…./…../2017</t>
  </si>
  <si>
    <t>……/……/2017</t>
  </si>
  <si>
    <t>Rıza ADIGÜZEL</t>
  </si>
  <si>
    <t>…………………………………………………. 2017-2018 ÖĞRETİM YILI ÜCRETLİ DERS OKUTACAK ÖĞRETMENLERİN TOPLU ONAY ÇİZELGESİ</t>
  </si>
  <si>
    <t>Uygun Görüşle arz olunur</t>
  </si>
  <si>
    <t xml:space="preserve">  Okulumuza sınıf ve şubelerinde açık bulunan derslerin Yukarıda durumları belirtilen idareci ve öğretmlerce adları hizasında belirtilen ders saati kadar, 04/12/1983 günü ve 18241 sayılı resmi gazetede yayınlanan 657 sayılı kanunun değişik 89 maddesi 05/04/1964 tarihli ve 439 sayılı kanuna ve 5473 sayılı Değişik Adlar Altında İlave Ödemesi Bulunmayan Memurlara ve Sözleşmeli Personele Ek Ödeme Yapılması ve Bazı Kanun Hükmünde Kararnamelerde Değişiklik Yapılması Hakkında ki Kanun esas alınarak 16/12/2006 tarih 26378 sayılı resmi gazetede yayınlanan 2006/11350 karar nolu ‘’Milli Eğitim Bakanlığı Yönetici ve Öğretmenlerin ders ve ek ders saatlerinde ilişkin karar’’, MEB Personel Genel Müdürlüğünün 2007/19 nolu genelge, 21/07/2007 tarih ve 26589 sayılı resmi gazetede yayınlanan 2007/12399 karar nolu Ders ve MEB yönetici ve öğretmenlerin ek ders saatlerine ilişkin kararda değişiklik yapılmasına dair karar, MEB Personel Genel Müdürlüğünün 27/07/2007 tarih ve 1960/49720 sayılı yazısı ile ders dışı eğitim çalışmalarına dair esaslarla ilgili MEB Personel Genel Müdürlüğünün 2010/49 sayılı genelgesi doğrultusunda, Milli Eğitim Bakanlığı Örgün ve Yaygın Eğitimi Destekleme ve Yetiştirme Kursları ve  2016 /2017 yıllarını kapsayan Toplu Sözleşmedeki hususlar dahilinde Müdürlüğümüzce  hazırlanan ek ders ücret onayı  Olurlarınıza arz olunur.</t>
  </si>
  <si>
    <t>BUCA İLÇE MİLLİ EĞİTİM MÜDÜRLÜĞÜNE</t>
  </si>
  <si>
    <t>Süleyman CAN</t>
  </si>
  <si>
    <t xml:space="preserve"> </t>
  </si>
  <si>
    <t>Bu çizelgede olmayıp, onaya eklenmesi gereken ek dersler için (J) maddesinden sonra sutun eklenmesi gerekmektedir.</t>
  </si>
  <si>
    <t>NOT:</t>
  </si>
  <si>
    <t>Müdür Başyardımcısı</t>
  </si>
  <si>
    <t>Müdür Yardımcısı</t>
  </si>
  <si>
    <t>Atölye ve Meslek Derleri Öğretmeni</t>
  </si>
  <si>
    <t>Genel Kültür Dersleri Öğretmeni</t>
  </si>
  <si>
    <t>Sınıf Öğretmeni</t>
  </si>
  <si>
    <t>Okul Öncesi Öğretmeni</t>
  </si>
  <si>
    <t>Ücretli Öğretmen</t>
  </si>
  <si>
    <t>Usta Öğretici</t>
  </si>
  <si>
    <t>Sınıf Rehber Öğretmeni</t>
  </si>
  <si>
    <t>İBE</t>
  </si>
  <si>
    <t>Mesleki Açık Lise</t>
  </si>
  <si>
    <t>Alan Şefi-Atölye ve Meslek Derleri Öğretmeni</t>
  </si>
  <si>
    <t>Ders</t>
  </si>
  <si>
    <t>Destek Eğitim Odası</t>
  </si>
  <si>
    <t>Rehberlik Öğretmeni</t>
  </si>
  <si>
    <t>Eğitim Öğretim Yılı</t>
  </si>
  <si>
    <t>Okulun Adı</t>
  </si>
  <si>
    <t>Maaş</t>
  </si>
  <si>
    <t>Ücret</t>
  </si>
  <si>
    <t>Görevi</t>
  </si>
  <si>
    <t>Zorunlu Maaş Karşılığı</t>
  </si>
  <si>
    <r>
      <t xml:space="preserve">(a) </t>
    </r>
    <r>
      <rPr>
        <b/>
        <sz val="8"/>
        <rFont val="Arial Tur"/>
        <family val="0"/>
      </rPr>
      <t>Adı Soyadı</t>
    </r>
  </si>
  <si>
    <t>Sıra
No</t>
  </si>
  <si>
    <t>Öğretmenlik Alanları</t>
  </si>
  <si>
    <r>
      <t xml:space="preserve">(b) </t>
    </r>
    <r>
      <rPr>
        <b/>
        <sz val="8"/>
        <rFont val="Arial Tur"/>
        <family val="0"/>
      </rPr>
      <t>Görevi</t>
    </r>
  </si>
  <si>
    <t>Alan Şefi</t>
  </si>
  <si>
    <t>Atölye Şefi</t>
  </si>
  <si>
    <t>Atölye ve Laboratuvar Öğretmeni</t>
  </si>
  <si>
    <t>Öğretmen</t>
  </si>
  <si>
    <t>Uzman Öğretici</t>
  </si>
  <si>
    <t>İlçe Adı</t>
  </si>
  <si>
    <t>İlçe Milli Eğitim Müdürü</t>
  </si>
  <si>
    <t>… / … / ……</t>
  </si>
  <si>
    <t>Öğretmenin Adı Soyadı</t>
  </si>
  <si>
    <t>Genel Bilgi ve Meslek Dersleri Öğretmenleri</t>
  </si>
  <si>
    <r>
      <t xml:space="preserve">(c) </t>
    </r>
    <r>
      <rPr>
        <b/>
        <sz val="8"/>
        <rFont val="Arial Tur"/>
        <family val="0"/>
      </rPr>
      <t>Bıranşı</t>
    </r>
  </si>
  <si>
    <r>
      <t xml:space="preserve">(d) </t>
    </r>
    <r>
      <rPr>
        <b/>
        <sz val="8"/>
        <rFont val="Arial Tur"/>
        <family val="0"/>
      </rPr>
      <t xml:space="preserve">Haftalık Okutacağı Ders Sayısı (Maaş kar.) </t>
    </r>
  </si>
  <si>
    <r>
      <t>(e)</t>
    </r>
    <r>
      <rPr>
        <b/>
        <sz val="8"/>
        <rFont val="Arial Tur"/>
        <family val="0"/>
      </rPr>
      <t xml:space="preserve"> Ders</t>
    </r>
  </si>
  <si>
    <r>
      <t xml:space="preserve">(f) </t>
    </r>
    <r>
      <rPr>
        <b/>
        <sz val="8"/>
        <rFont val="Arial Tur"/>
        <family val="0"/>
      </rPr>
      <t>Destek Eğitim Odası/ Evde Eğitim Hizmeti</t>
    </r>
  </si>
  <si>
    <r>
      <t xml:space="preserve">(g) </t>
    </r>
    <r>
      <rPr>
        <b/>
        <sz val="8"/>
        <rFont val="Arial Tur"/>
        <family val="0"/>
      </rPr>
      <t>Destekleme ve Yetiştirme Kursu</t>
    </r>
  </si>
  <si>
    <r>
      <t xml:space="preserve">(h) </t>
    </r>
    <r>
      <rPr>
        <b/>
        <sz val="8"/>
        <rFont val="Arial Tur"/>
        <family val="0"/>
      </rPr>
      <t>Mesleki Açık Lise</t>
    </r>
  </si>
  <si>
    <r>
      <t xml:space="preserve">(j) </t>
    </r>
    <r>
      <rPr>
        <b/>
        <sz val="8"/>
        <rFont val="Arial Tur"/>
        <family val="0"/>
      </rPr>
      <t>Ders Dışı Hazırlık ve Planlama</t>
    </r>
  </si>
  <si>
    <r>
      <t>(k)</t>
    </r>
    <r>
      <rPr>
        <b/>
        <sz val="8"/>
        <rFont val="Arial Tur"/>
        <family val="0"/>
      </rPr>
      <t>Ders Niteliğinde Yönetim Görevi</t>
    </r>
  </si>
  <si>
    <r>
      <t>(l)</t>
    </r>
    <r>
      <rPr>
        <b/>
        <sz val="8"/>
        <rFont val="Arial Tur"/>
        <family val="0"/>
      </rPr>
      <t>Planlama ve Bakım-Onarım Görevi</t>
    </r>
  </si>
  <si>
    <r>
      <t xml:space="preserve">Öğr. Kiş.Hiz. </t>
    </r>
    <r>
      <rPr>
        <b/>
        <sz val="8"/>
        <color indexed="10"/>
        <rFont val="Arial Tur"/>
        <family val="0"/>
      </rPr>
      <t>(m)</t>
    </r>
  </si>
  <si>
    <r>
      <t xml:space="preserve">(m1) </t>
    </r>
    <r>
      <rPr>
        <b/>
        <sz val="8"/>
        <rFont val="Arial Tur"/>
        <family val="0"/>
      </rPr>
      <t>Rehberlik / Rehbelik ve Kariyer Planlama</t>
    </r>
  </si>
  <si>
    <r>
      <t xml:space="preserve">(ş) </t>
    </r>
    <r>
      <rPr>
        <b/>
        <sz val="8"/>
        <rFont val="Arial Tur"/>
        <family val="0"/>
      </rPr>
      <t>Açıklamalar</t>
    </r>
  </si>
  <si>
    <r>
      <t xml:space="preserve">(s) </t>
    </r>
    <r>
      <rPr>
        <b/>
        <sz val="8"/>
        <rFont val="Arial Tur"/>
        <family val="0"/>
      </rPr>
      <t>Ücr.Ders Gör.Başl. Tar.</t>
    </r>
  </si>
  <si>
    <r>
      <t xml:space="preserve">(o) </t>
    </r>
    <r>
      <rPr>
        <b/>
        <sz val="8"/>
        <rFont val="Arial Tur"/>
        <family val="0"/>
      </rPr>
      <t>Ders Dışı Egzersiz Çalışmaları</t>
    </r>
  </si>
  <si>
    <r>
      <t xml:space="preserve">(n) </t>
    </r>
    <r>
      <rPr>
        <b/>
        <sz val="8"/>
        <rFont val="Arial Tur"/>
        <family val="0"/>
      </rPr>
      <t>Nöbet Görevi</t>
    </r>
  </si>
  <si>
    <r>
      <t xml:space="preserve">(ö) </t>
    </r>
    <r>
      <rPr>
        <b/>
        <sz val="8"/>
        <rFont val="Arial Tur"/>
        <family val="0"/>
      </rPr>
      <t>İkili Eğitim</t>
    </r>
  </si>
  <si>
    <t>Öğretmen Sayısı</t>
  </si>
  <si>
    <r>
      <t>ÖNEMLİ</t>
    </r>
    <r>
      <rPr>
        <b/>
        <sz val="10"/>
        <rFont val="Arial Tur"/>
        <family val="0"/>
      </rPr>
      <t xml:space="preserve"> : Bu sayfadan ayrılırken "Bilgi_Girişi" sayfasında bulunan Öğretmen Sayısı otomatik güncellenir ve program buna göre çalışır.</t>
    </r>
  </si>
  <si>
    <t>Öğretmen İsimlerini A sutununa 2. satırdan itibaren yapıştırabilirsiniz. (En fazla 200 kişi)</t>
  </si>
  <si>
    <t>AÇIKLAMALAR</t>
  </si>
  <si>
    <t>439 sayılı kanunun 3. ve 6. maddeleri ile 01/12/2006 tarih ve 2006/11350 sayılı Millî Eğitim Bakanlığı Yönetici ve Öğretmenlerinin Ders ve Ek Ders Saatlerine İlişkin Karar' ın 6. maddesi gereği</t>
  </si>
  <si>
    <t xml:space="preserve">* 18/05/2015 tarih ve 2015/15 sayılı Özel Eğitim ve Rehberlik Hizmetleri Genel Müdürlüğü' nün GENELGEsi,
* Talim ve Terbiye Kurulu Başkanlığı'nın  03/02/2010 tarih ve 4 sayılı “Millî Eğitim Bakanlığı
Evde ve Hastanede Eğitim Hizmetleri Yönergesi"
* 03/08/2016 tarihinde Özel Eğitim ve Rehberlik Hizmetleri Genel Müdürlüğü'nün Destek Eğitim Odaso Kılavuzu
*01/12/2006 tarih ve 2006/11350 sayılı Millî Eğitim Bakanlığı Yönetici ve Öğretmenlerinin Ders ve Ek Ders Saatlerine İlişkin Karar' ının 9. maddesinin 1. bölümünün a) fıkrasının 1. bendi (Değişik: 09/10/2012 tarihli ve 28436 sayılı R.G. Yayımlanan BKK ile)
*Özel Eğitim Hizmetleri Yönetmeliğinin 34. maddesinin ( c ) fıkrası, </t>
  </si>
  <si>
    <t>*01/12/2006 tarih ve 2006/11350 sayılı Millî Eğitim Bakanlığı Yönetici ve Öğretmenlerinin Ders ve Ek Ders Saatlerine İlişkin Karar' ının 8. maddesinin 1.fıkrasının a) bendinin 6.maddesi</t>
  </si>
  <si>
    <t>*01/12/2006 tarih ve 2006/11350 sayılı Millî Eğitim Bakanlığı Yönetici ve Öğretmenlerinin Ders ve Ek Ders Saatlerine İlişkin Karar' ının 6. maddesinin 5. fıkrası</t>
  </si>
  <si>
    <t>23/08/2015 tarihli 29454 sayılı resmi Gazetede yayımlanan 3. dönem Toplu Sözleşmeler 2. bölüm 22. madde</t>
  </si>
  <si>
    <t>*01/12/2006 tarih ve 2006/11350 sayılı Millî Eğitim Bakanlığı Yönetici ve Öğretmenlerinin Ders ve Ek Ders Saatlerine İlişkin Karar' ının 17. maddesinin 1. fıkrası</t>
  </si>
  <si>
    <t>Sutunlar</t>
  </si>
  <si>
    <t>d</t>
  </si>
  <si>
    <t>f</t>
  </si>
  <si>
    <t>g</t>
  </si>
  <si>
    <t>h</t>
  </si>
  <si>
    <t>ı</t>
  </si>
  <si>
    <t>i</t>
  </si>
  <si>
    <t>*01/12/2006 tarih ve 2006/11350 sayılı Millî Eğitim Bakanlığı Yönetici ve Öğretmenlerinin Ders ve Ek Ders Saatlerine İlişkin Karar ve İlgili Yönerge</t>
  </si>
  <si>
    <t>*01/12/2006 tarih ve 2006/11350 sayılı Millî Eğitim Bakanlığı Yönetici ve Öğretmenlerinin Ders ve Ek Ders Saatlerine İlişkin Karar</t>
  </si>
  <si>
    <t>j</t>
  </si>
  <si>
    <t>*01/12/2006 tarih ve 2006/11350 sayılı Millî Eğitim Bakanlığı Yönetici ve Öğretmenlerinin Ders ve Ek Ders Saatlerine İlişkin Karar' ının 11. maddesi
*İnsan Kaynakları Genel Müdürlüğü'nün 11/01/2016 tarih ve 869-E.300356 sayılı görüş yazısı
*İnsan Kaynakları GenelMüdürlüğü'nün 22/03/2017 tarih ve 869-E.3844101 sayılı görüş yazısı
*İnsan Kaynakları GenelMüdürlüğü'nün 28/07/2017 tarih ve 869-E.11484866 sayılı görüş yazısı</t>
  </si>
  <si>
    <t>k</t>
  </si>
  <si>
    <t>*01/12/2006 tarih ve 2006/11350 sayılı Millî Eğitim Bakanlığı Yönetici ve Öğretmenlerinin Ders ve Ek Ders Saatlerine İlişkin Karar' ının 10. maddesinin 1. fıkrasının ( c ) bendi
**01/12/2006 tarih ve 2006/11350 sayılı Millî Eğitim Bakanlığı Yönetici ve Öğretmenlerinin Ders ve Ek Ders Saatlerine İlişkin Karar' ının 16. maddesinin 2. fıkrası</t>
  </si>
  <si>
    <t>l</t>
  </si>
  <si>
    <t>*01/12/2006 tarih ve 2006/11350 sayılı Millî Eğitim Bakanlığı Yönetici ve Öğretmenlerinin Ders ve Ek Ders Saatlerine İlişkin Karar' ının 6. maddesinin 4. fıkrası</t>
  </si>
  <si>
    <t>m(m1, m2)</t>
  </si>
  <si>
    <t>n</t>
  </si>
  <si>
    <t>o</t>
  </si>
  <si>
    <t>ö</t>
  </si>
  <si>
    <t>p</t>
  </si>
  <si>
    <t>29/05/2012 tarih ve 2012/1 sayılı Kamu Görevlileri Hakem Kurulu Kararının 29. maddesi gereği</t>
  </si>
  <si>
    <t>*01/12/2006 tarih ve 2006/11350 sayılı Millî Eğitim Bakanlığı Yönetici ve Öğretmenlerinin Ders ve Ek Ders Saatlerine İlişkin Karar' ının 8. maddesinin 3. fıkrası
**nsan Kaynakları Genel Müdürlüğü'nün 28/10/2015 tarih ve 840-E.11033602 sayılı görüş yazısı</t>
  </si>
  <si>
    <r>
      <t xml:space="preserve">(ı) </t>
    </r>
    <r>
      <rPr>
        <b/>
        <sz val="8"/>
        <rFont val="Arial Tur"/>
        <family val="0"/>
      </rPr>
      <t>İşletmelerde Beceri Eğitimi</t>
    </r>
  </si>
  <si>
    <t>*01/12/2006 tarih ve 2006/11350 sayılı Millî Eğitim Bakanlığı Yönetici ve Öğretmenlerinin Ders ve Ek Ders Saatlerine İlişkin Karar' ının Değişik(07/03/2017-RG:2987156) 15. maddesi
*İnsan Kaynakları GenelMüdürlüğü'nün 28/07/2017 tarih ve 869-E.11484866 sayılı görüş yazısı</t>
  </si>
  <si>
    <t>HATA</t>
  </si>
  <si>
    <t>DDHP Hesaplanmayan GÖREVLER</t>
  </si>
  <si>
    <t>ÖSKH Alamayanlar GÖREVLER</t>
  </si>
  <si>
    <t>ÖSKH Alamayanlar ALANLAR</t>
  </si>
  <si>
    <t>Özel Eğitim Sınıf Öğretmeni(30)</t>
  </si>
  <si>
    <t>Özel Eğitim Sınıf Öğretmeni(35)</t>
  </si>
  <si>
    <r>
      <t xml:space="preserve">(m2) </t>
    </r>
    <r>
      <rPr>
        <b/>
        <sz val="8"/>
        <rFont val="Arial Tur"/>
        <family val="0"/>
      </rPr>
      <t>Danışman Öğretmen</t>
    </r>
  </si>
  <si>
    <t>Sadece ÜCRET Alan GÖREVLER</t>
  </si>
  <si>
    <t>Ücret Miktarı</t>
  </si>
  <si>
    <t>Kurum Kodu</t>
  </si>
  <si>
    <t>Kurum Türü</t>
  </si>
  <si>
    <t>ONAY BİLGİLERİ</t>
  </si>
  <si>
    <t>Programın güncel hali için :</t>
  </si>
  <si>
    <t>Öğretim Şekli (Normal / İkili)</t>
  </si>
  <si>
    <t>Normal</t>
  </si>
  <si>
    <r>
      <t xml:space="preserve">(p) </t>
    </r>
    <r>
      <rPr>
        <b/>
        <sz val="8"/>
        <rFont val="Arial Tur"/>
        <family val="0"/>
      </rPr>
      <t>Hafta Sonu Nöbet (Açık Lise, DYK)</t>
    </r>
  </si>
  <si>
    <t>Tam gün tam yıl UYGULAMASI (Var/Yok)</t>
  </si>
  <si>
    <t>Veri Girişi Yapmadan Önce "AÇIKLAMALAR" dosyasını/sayfasını Okuyunuz.</t>
  </si>
  <si>
    <t xml:space="preserve">                    Okulumuza sınıf ve şubelerinde açık bulunan derslerin Yukarıda durumları belirtilen idareci ve öğretmlerce adları hizasında belirtilen ders saati kadar, 04/12/1983 günü ve 18241 sayılı resmi gazetede yayınlanan 657 sayılı kanunun değişik 89 maddesi 05/04/1964 tarihli ve 439 sayılı kanuna ve 5473 sayılı Değişik Adlar Altında İlave Ödemesi Bulunmayan Memurlara ve Sözleşmeli Personele Ek Ödeme Yapılması ve Bazı Kanun Hükmünde Kararnamelerde Değişiklik Yapılması Hakkında ki Kanun esas alınarak 16/12/2006 tarih 26378 sayılı resmi gazetede yayınlanan 2006/11350 karar nolu ‘’Milli Eğitim Bakanlığı Yönetici ve Öğretmenlerin ders ve ek ders saatlerinde ilişkin karar’’, MEB Personel Genel Müdürlüğünün 2007/19 nolu genelge, 21/07/2007 tarih ve 26589 sayılı resmi gazetede yayınlanan 2007/12399 karar nolu Ders ve MEB yönetici ve öğretmenlerin ek ders saatlerine ilişkin kararda değişiklik yapılmasına dair karar, MEB Personel Genel Müdürlüğünün 27/07/2007 tarih ve 1960/49720 sayılı yazısı ile ders dışı eğitim çalışmalarına dair esaslarla ilgili MEB Personel Genel Müdürlüğünün 2010/49 sayılı genelgesi doğrultusunda, Milli Eğitim Bakanlığı Örgün ve Yaygın Eğitimi Destekleme ve Yetiştirme Kursları ve  4688 sayılı Kanunun 28-32. maddelerine dayanarak yapılan toplu sözleşme kapsamında Müdürlüğümüzce  hazırlanan ek ders ücret onayı  Olurlarınıza arz olunur.</t>
  </si>
  <si>
    <r>
      <t xml:space="preserve">(r1) </t>
    </r>
    <r>
      <rPr>
        <b/>
        <sz val="8"/>
        <rFont val="Arial Tur"/>
        <family val="0"/>
      </rPr>
      <t>Toplam</t>
    </r>
  </si>
  <si>
    <r>
      <t xml:space="preserve">(r2) </t>
    </r>
    <r>
      <rPr>
        <b/>
        <sz val="8"/>
        <rFont val="Arial Tur"/>
        <family val="0"/>
      </rPr>
      <t>Belletmenlik Görevi (Aylık Toplam)</t>
    </r>
  </si>
  <si>
    <t>GENEL TOPLAM</t>
  </si>
  <si>
    <t>r2</t>
  </si>
  <si>
    <t>Müdür Yetkili Öğretmen</t>
  </si>
  <si>
    <r>
      <t>(p2)</t>
    </r>
    <r>
      <rPr>
        <b/>
        <sz val="8"/>
        <color indexed="8"/>
        <rFont val="Arial Tur"/>
        <family val="0"/>
      </rPr>
      <t xml:space="preserve"> İYEP</t>
    </r>
  </si>
  <si>
    <r>
      <t xml:space="preserve">(i) </t>
    </r>
    <r>
      <rPr>
        <b/>
        <sz val="8"/>
        <rFont val="Arial Tur"/>
        <family val="0"/>
      </rPr>
      <t>Tam Gün Tam Yıl Kapsamında Kurs 
/ Halk Eğitimi Merkezi Kursu</t>
    </r>
  </si>
  <si>
    <t>dsaksadl</t>
  </si>
  <si>
    <t>Buca</t>
  </si>
  <si>
    <t>Akif KIYAK</t>
  </si>
  <si>
    <t>2023-2024</t>
  </si>
  <si>
    <t>Anadolu Lisesi</t>
  </si>
  <si>
    <t>Yok</t>
  </si>
  <si>
    <t>Hüseyin GÜNEŞ</t>
  </si>
  <si>
    <t>…….. Anadolu Lisesi</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</si>
</sst>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00\ &quot;TL&quot;_-;\-* #,##0.00\ &quot;TL&quot;_-;_-* &quot;-&quot;??\ &quot;TL&quot;_-;_-@_-"/>
    <numFmt numFmtId="170" formatCode="_-* #,##0\ _T_L_-;\-* #,##0\ _T_L_-;_-* &quot;-&quot;\ _T_L_-;_-@_-"/>
    <numFmt numFmtId="171" formatCode="_-* #,##0.00\ _T_L_-;\-* #,##0.00\ _T_L_-;_-* &quot;-&quot;??\ _T_L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m/yy;@"/>
    <numFmt numFmtId="181" formatCode="[$-41F]d\ mmmm\ yyyy\ dddd"/>
  </numFmts>
  <fonts count="56">
    <font>
      <sz val="10"/>
      <name val="Arial Tur"/>
      <family val="0"/>
    </font>
    <font>
      <sz val="11"/>
      <color indexed="8"/>
      <name val="Calibri"/>
      <family val="2"/>
    </font>
    <font>
      <sz val="8"/>
      <name val="Arial Tur"/>
      <family val="0"/>
    </font>
    <font>
      <b/>
      <sz val="8"/>
      <name val="Arial Tur"/>
      <family val="0"/>
    </font>
    <font>
      <b/>
      <sz val="8"/>
      <color indexed="10"/>
      <name val="Arial Tur"/>
      <family val="0"/>
    </font>
    <font>
      <sz val="11"/>
      <name val="Calibri"/>
      <family val="2"/>
    </font>
    <font>
      <b/>
      <sz val="10"/>
      <name val="Arial Tur"/>
      <family val="0"/>
    </font>
    <font>
      <b/>
      <sz val="12"/>
      <name val="Arial Tur"/>
      <family val="0"/>
    </font>
    <font>
      <b/>
      <sz val="10"/>
      <color indexed="10"/>
      <name val="Arial Tur"/>
      <family val="0"/>
    </font>
    <font>
      <sz val="12"/>
      <color indexed="10"/>
      <name val="Arial Tur"/>
      <family val="0"/>
    </font>
    <font>
      <b/>
      <sz val="18"/>
      <color indexed="10"/>
      <name val="Arial Tur"/>
      <family val="0"/>
    </font>
    <font>
      <sz val="12"/>
      <name val="Arial Tur"/>
      <family val="0"/>
    </font>
    <font>
      <b/>
      <sz val="8"/>
      <color indexed="8"/>
      <name val="Arial Tur"/>
      <family val="0"/>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20"/>
      <name val="Arial Tur"/>
      <family val="0"/>
    </font>
    <font>
      <u val="single"/>
      <sz val="10"/>
      <color indexed="12"/>
      <name val="Arial Tur"/>
      <family val="0"/>
    </font>
    <font>
      <sz val="11"/>
      <color indexed="20"/>
      <name val="Calibri"/>
      <family val="2"/>
    </font>
    <font>
      <sz val="11"/>
      <color indexed="60"/>
      <name val="Calibri"/>
      <family val="2"/>
    </font>
    <font>
      <b/>
      <sz val="11"/>
      <color indexed="8"/>
      <name val="Calibri"/>
      <family val="2"/>
    </font>
    <font>
      <sz val="11"/>
      <color indexed="10"/>
      <name val="Calibri"/>
      <family val="2"/>
    </font>
    <font>
      <b/>
      <sz val="12"/>
      <color indexed="10"/>
      <name val="Arial Tur"/>
      <family val="0"/>
    </font>
    <font>
      <sz val="10"/>
      <color indexed="10"/>
      <name val="Arial Tur"/>
      <family val="0"/>
    </font>
    <font>
      <sz val="8"/>
      <name val="Tahoma"/>
      <family val="2"/>
    </font>
    <font>
      <sz val="11"/>
      <color theme="1"/>
      <name val="Calibri"/>
      <family val="2"/>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Tur"/>
      <family val="0"/>
    </font>
    <font>
      <u val="single"/>
      <sz val="10"/>
      <color theme="10"/>
      <name val="Arial Tur"/>
      <family val="0"/>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rgb="FFFF0000"/>
      <name val="Arial Tur"/>
      <family val="0"/>
    </font>
    <font>
      <b/>
      <sz val="12"/>
      <color rgb="FFFF0000"/>
      <name val="Arial Tur"/>
      <family val="0"/>
    </font>
    <font>
      <sz val="10"/>
      <color rgb="FFFF0000"/>
      <name val="Arial Tu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5"/>
        <bgColor indexed="64"/>
      </patternFill>
    </fill>
  </fills>
  <borders count="5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top/>
      <bottom style="double"/>
    </border>
    <border>
      <left style="thin"/>
      <right style="double"/>
      <top style="double"/>
      <bottom style="thin"/>
    </border>
    <border>
      <left style="thin"/>
      <right style="thin"/>
      <top style="double"/>
      <bottom style="thin"/>
    </border>
    <border>
      <left style="thin"/>
      <right style="thin"/>
      <top style="thin"/>
      <bottom style="medium"/>
    </border>
    <border>
      <left style="thin"/>
      <right style="thin"/>
      <top style="medium"/>
      <bottom style="thin"/>
    </border>
    <border>
      <left style="thin"/>
      <right style="thin"/>
      <top style="thin"/>
      <bottom style="double"/>
    </border>
    <border>
      <left style="thin"/>
      <right style="thin"/>
      <top style="thin"/>
      <bottom/>
    </border>
    <border>
      <left style="thin"/>
      <right style="thin"/>
      <top/>
      <bottom style="thin"/>
    </border>
    <border>
      <left style="thin"/>
      <right style="thin"/>
      <top style="double"/>
      <bottom>
        <color indexed="63"/>
      </bottom>
    </border>
    <border>
      <left style="thin"/>
      <right style="thin"/>
      <top>
        <color indexed="63"/>
      </top>
      <bottom>
        <color indexed="63"/>
      </bottom>
    </border>
    <border>
      <left/>
      <right/>
      <top style="thin"/>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double"/>
      <right style="thin"/>
      <top style="double"/>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ouble"/>
      <bottom style="thin"/>
    </border>
    <border>
      <left>
        <color indexed="63"/>
      </left>
      <right style="thin"/>
      <top style="double"/>
      <bottom style="thin"/>
    </border>
    <border>
      <left style="thin"/>
      <right style="double"/>
      <top style="thin"/>
      <bottom>
        <color indexed="63"/>
      </bottom>
    </border>
    <border>
      <left style="thin"/>
      <right style="double"/>
      <top>
        <color indexed="63"/>
      </top>
      <bottom style="thin"/>
    </border>
    <border>
      <left style="thin"/>
      <right style="thin"/>
      <top style="medium"/>
      <bottom/>
    </border>
    <border>
      <left style="thin"/>
      <right style="thin"/>
      <top/>
      <bottom style="medium"/>
    </border>
    <border>
      <left style="thin"/>
      <right style="thin"/>
      <top>
        <color indexed="63"/>
      </top>
      <bottom style="double"/>
    </border>
    <border>
      <left style="thin"/>
      <right style="double"/>
      <top style="medium"/>
      <bottom>
        <color indexed="63"/>
      </bottom>
    </border>
    <border>
      <left style="thin"/>
      <right style="double"/>
      <top>
        <color indexed="63"/>
      </top>
      <bottom style="medium"/>
    </border>
    <border>
      <left style="double"/>
      <right>
        <color indexed="63"/>
      </right>
      <top>
        <color indexed="63"/>
      </top>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double"/>
      <right>
        <color indexed="63"/>
      </right>
      <top>
        <color indexed="63"/>
      </top>
      <bottom style="double"/>
    </border>
    <border>
      <left>
        <color indexed="63"/>
      </left>
      <right style="thin"/>
      <top>
        <color indexed="63"/>
      </top>
      <bottom style="double"/>
    </border>
    <border>
      <left style="double"/>
      <right style="thin"/>
      <top style="medium"/>
      <bottom/>
    </border>
    <border>
      <left style="double"/>
      <right style="thin"/>
      <top>
        <color indexed="63"/>
      </top>
      <bottom style="medium"/>
    </border>
    <border>
      <left style="thin"/>
      <right style="double"/>
      <top>
        <color indexed="63"/>
      </top>
      <bottom style="double"/>
    </border>
    <border>
      <left style="thin"/>
      <right style="double"/>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170" fontId="0" fillId="0" borderId="0" applyFont="0" applyFill="0" applyBorder="0" applyAlignment="0" applyProtection="0"/>
    <xf numFmtId="0" fontId="42" fillId="20" borderId="5" applyNumberFormat="0" applyAlignment="0" applyProtection="0"/>
    <xf numFmtId="0" fontId="43" fillId="21" borderId="6" applyNumberFormat="0" applyAlignment="0" applyProtection="0"/>
    <xf numFmtId="0" fontId="44" fillId="20" borderId="6" applyNumberFormat="0" applyAlignment="0" applyProtection="0"/>
    <xf numFmtId="0" fontId="45" fillId="22" borderId="7" applyNumberFormat="0" applyAlignment="0" applyProtection="0"/>
    <xf numFmtId="0" fontId="46" fillId="23"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4" borderId="0" applyNumberFormat="0" applyBorder="0" applyAlignment="0" applyProtection="0"/>
    <xf numFmtId="0" fontId="0" fillId="25" borderId="8" applyNumberFormat="0" applyFont="0" applyAlignment="0" applyProtection="0"/>
    <xf numFmtId="0" fontId="50" fillId="26"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9" fontId="0" fillId="0" borderId="0" applyFont="0" applyFill="0" applyBorder="0" applyAlignment="0" applyProtection="0"/>
  </cellStyleXfs>
  <cellXfs count="164">
    <xf numFmtId="0" fontId="0" fillId="0" borderId="0" xfId="0" applyAlignment="1">
      <alignment/>
    </xf>
    <xf numFmtId="0" fontId="2" fillId="0" borderId="0" xfId="0" applyFont="1" applyAlignment="1">
      <alignment/>
    </xf>
    <xf numFmtId="0" fontId="3" fillId="0" borderId="10" xfId="0" applyFont="1" applyBorder="1" applyAlignment="1">
      <alignment textRotation="90"/>
    </xf>
    <xf numFmtId="0" fontId="2" fillId="0" borderId="10" xfId="0" applyFont="1" applyBorder="1" applyAlignment="1">
      <alignment/>
    </xf>
    <xf numFmtId="14" fontId="2" fillId="0" borderId="10" xfId="0" applyNumberFormat="1" applyFont="1" applyBorder="1" applyAlignment="1">
      <alignment/>
    </xf>
    <xf numFmtId="0" fontId="2" fillId="0" borderId="10" xfId="0" applyFont="1" applyBorder="1" applyAlignment="1">
      <alignment wrapText="1"/>
    </xf>
    <xf numFmtId="0" fontId="2" fillId="0" borderId="11" xfId="0" applyFont="1" applyBorder="1" applyAlignment="1">
      <alignment/>
    </xf>
    <xf numFmtId="0" fontId="3" fillId="0" borderId="12" xfId="0" applyFont="1" applyBorder="1" applyAlignment="1">
      <alignment wrapText="1"/>
    </xf>
    <xf numFmtId="0" fontId="3" fillId="0" borderId="11" xfId="0" applyFont="1" applyBorder="1" applyAlignment="1">
      <alignment/>
    </xf>
    <xf numFmtId="180" fontId="2" fillId="0" borderId="10" xfId="0" applyNumberFormat="1" applyFont="1" applyBorder="1" applyAlignment="1">
      <alignment/>
    </xf>
    <xf numFmtId="0" fontId="2" fillId="0" borderId="0" xfId="0" applyFont="1" applyAlignment="1">
      <alignment horizontal="right"/>
    </xf>
    <xf numFmtId="0" fontId="2" fillId="0" borderId="0" xfId="0" applyFont="1" applyAlignment="1">
      <alignment horizontal="center"/>
    </xf>
    <xf numFmtId="0" fontId="3" fillId="0" borderId="13" xfId="0" applyFont="1" applyBorder="1" applyAlignment="1">
      <alignment textRotation="90" wrapText="1"/>
    </xf>
    <xf numFmtId="0" fontId="3" fillId="0" borderId="10" xfId="0" applyFont="1" applyBorder="1" applyAlignment="1">
      <alignment textRotation="90" wrapText="1"/>
    </xf>
    <xf numFmtId="0" fontId="3" fillId="0" borderId="13" xfId="0" applyFont="1" applyBorder="1" applyAlignment="1">
      <alignment wrapText="1"/>
    </xf>
    <xf numFmtId="0" fontId="3" fillId="0" borderId="10" xfId="0" applyFont="1" applyBorder="1" applyAlignment="1">
      <alignment horizontal="center" textRotation="90" wrapText="1"/>
    </xf>
    <xf numFmtId="14" fontId="2" fillId="0" borderId="0" xfId="0" applyNumberFormat="1" applyFont="1" applyAlignment="1">
      <alignment horizontal="center"/>
    </xf>
    <xf numFmtId="0" fontId="2" fillId="0" borderId="11" xfId="0" applyFont="1" applyBorder="1" applyAlignment="1">
      <alignment wrapText="1"/>
    </xf>
    <xf numFmtId="0" fontId="2" fillId="0" borderId="0" xfId="0" applyFont="1" applyAlignment="1">
      <alignment wrapText="1"/>
    </xf>
    <xf numFmtId="0" fontId="2" fillId="0" borderId="0" xfId="0" applyFont="1" applyAlignment="1">
      <alignment horizontal="left"/>
    </xf>
    <xf numFmtId="0" fontId="0" fillId="0" borderId="0" xfId="0" applyAlignment="1">
      <alignment horizontal="center"/>
    </xf>
    <xf numFmtId="0" fontId="2" fillId="0" borderId="0" xfId="0" applyFont="1" applyAlignment="1">
      <alignment vertical="center"/>
    </xf>
    <xf numFmtId="0" fontId="3" fillId="0" borderId="14" xfId="0" applyFont="1" applyBorder="1" applyAlignment="1">
      <alignment horizontal="left" vertical="center"/>
    </xf>
    <xf numFmtId="0" fontId="3" fillId="0" borderId="14" xfId="0" applyFont="1" applyBorder="1" applyAlignment="1">
      <alignment horizontal="center" vertical="center"/>
    </xf>
    <xf numFmtId="0" fontId="2" fillId="0" borderId="15" xfId="0" applyFont="1" applyBorder="1" applyAlignment="1">
      <alignment horizontal="left" vertical="center"/>
    </xf>
    <xf numFmtId="0" fontId="2" fillId="0" borderId="15" xfId="0" applyFont="1" applyBorder="1" applyAlignment="1">
      <alignment horizontal="center" vertical="center"/>
    </xf>
    <xf numFmtId="0" fontId="2" fillId="0" borderId="15"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2" fillId="0" borderId="0" xfId="0" applyFont="1" applyAlignment="1">
      <alignment horizontal="center" vertical="center"/>
    </xf>
    <xf numFmtId="14" fontId="0" fillId="0" borderId="0" xfId="0" applyNumberFormat="1" applyAlignment="1">
      <alignment/>
    </xf>
    <xf numFmtId="0" fontId="0" fillId="0" borderId="0" xfId="0" applyAlignment="1" applyProtection="1">
      <alignment/>
      <protection locked="0"/>
    </xf>
    <xf numFmtId="0" fontId="0" fillId="0" borderId="0" xfId="0" applyAlignment="1" applyProtection="1">
      <alignment horizontal="left"/>
      <protection locked="0"/>
    </xf>
    <xf numFmtId="0" fontId="0" fillId="0" borderId="0" xfId="0" applyAlignment="1">
      <alignment wrapText="1"/>
    </xf>
    <xf numFmtId="0" fontId="0" fillId="0" borderId="0" xfId="0" applyAlignment="1" applyProtection="1">
      <alignment/>
      <protection/>
    </xf>
    <xf numFmtId="0" fontId="6" fillId="0" borderId="0" xfId="0" applyFont="1" applyAlignment="1" applyProtection="1">
      <alignment horizontal="center"/>
      <protection/>
    </xf>
    <xf numFmtId="0" fontId="0" fillId="0" borderId="10" xfId="0" applyBorder="1" applyAlignment="1">
      <alignment/>
    </xf>
    <xf numFmtId="0" fontId="0" fillId="0" borderId="10" xfId="0" applyBorder="1" applyAlignment="1">
      <alignment vertical="center" wrapText="1"/>
    </xf>
    <xf numFmtId="0" fontId="0" fillId="0" borderId="10" xfId="0" applyBorder="1" applyAlignment="1">
      <alignment horizontal="center" vertical="center"/>
    </xf>
    <xf numFmtId="0" fontId="0" fillId="0" borderId="0" xfId="0" applyAlignment="1">
      <alignment horizontal="center" vertical="center"/>
    </xf>
    <xf numFmtId="0" fontId="9" fillId="0" borderId="10" xfId="0" applyFont="1" applyBorder="1" applyAlignment="1">
      <alignment horizontal="center" vertical="center"/>
    </xf>
    <xf numFmtId="0" fontId="0" fillId="0" borderId="10" xfId="0" applyBorder="1" applyAlignment="1" quotePrefix="1">
      <alignment vertical="center" wrapText="1"/>
    </xf>
    <xf numFmtId="0" fontId="6" fillId="0" borderId="0" xfId="0" applyFont="1" applyAlignment="1">
      <alignment horizontal="center" wrapText="1"/>
    </xf>
    <xf numFmtId="0" fontId="0" fillId="0" borderId="0" xfId="0" applyFont="1" applyAlignment="1">
      <alignment horizontal="justify" vertical="center" wrapText="1"/>
    </xf>
    <xf numFmtId="0" fontId="6" fillId="0" borderId="0" xfId="0" applyFont="1" applyAlignment="1">
      <alignment horizontal="right"/>
    </xf>
    <xf numFmtId="0" fontId="48" fillId="0" borderId="0" xfId="47" applyAlignment="1">
      <alignment/>
    </xf>
    <xf numFmtId="49" fontId="2" fillId="0" borderId="0" xfId="0" applyNumberFormat="1" applyFont="1" applyBorder="1" applyAlignment="1" applyProtection="1">
      <alignment horizontal="left" vertical="center" wrapText="1"/>
      <protection locked="0"/>
    </xf>
    <xf numFmtId="0" fontId="2" fillId="0" borderId="0" xfId="0" applyFont="1" applyBorder="1" applyAlignment="1" applyProtection="1">
      <alignment/>
      <protection locked="0"/>
    </xf>
    <xf numFmtId="0" fontId="0" fillId="0" borderId="0" xfId="0" applyBorder="1" applyAlignment="1" applyProtection="1">
      <alignment/>
      <protection locked="0"/>
    </xf>
    <xf numFmtId="0" fontId="10" fillId="0" borderId="0" xfId="0" applyFont="1" applyAlignment="1">
      <alignment vertical="center" wrapText="1"/>
    </xf>
    <xf numFmtId="0" fontId="53" fillId="0" borderId="0" xfId="0" applyFont="1" applyAlignment="1">
      <alignment vertical="center"/>
    </xf>
    <xf numFmtId="0" fontId="0" fillId="0" borderId="0" xfId="0" applyAlignment="1">
      <alignment horizontal="left"/>
    </xf>
    <xf numFmtId="0" fontId="54" fillId="0" borderId="0" xfId="0" applyFont="1" applyAlignment="1">
      <alignment vertical="center"/>
    </xf>
    <xf numFmtId="0" fontId="11"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xf>
    <xf numFmtId="0" fontId="2" fillId="0" borderId="0" xfId="0" applyFont="1" applyBorder="1" applyAlignment="1" applyProtection="1">
      <alignment horizontal="center" vertical="center" wrapText="1"/>
      <protection/>
    </xf>
    <xf numFmtId="0" fontId="3" fillId="0" borderId="0" xfId="0" applyFont="1" applyBorder="1" applyAlignment="1">
      <alignment horizontal="left" vertical="center"/>
    </xf>
    <xf numFmtId="0" fontId="2" fillId="0" borderId="0" xfId="0" applyFont="1" applyBorder="1" applyAlignment="1" applyProtection="1">
      <alignment horizontal="center" vertical="center"/>
      <protection locked="0"/>
    </xf>
    <xf numFmtId="0" fontId="3" fillId="0" borderId="0" xfId="0" applyFont="1" applyBorder="1" applyAlignment="1">
      <alignment horizontal="center" vertical="center"/>
    </xf>
    <xf numFmtId="14" fontId="2" fillId="0" borderId="0" xfId="0" applyNumberFormat="1" applyFont="1" applyBorder="1" applyAlignment="1" applyProtection="1">
      <alignment horizontal="center" vertical="center"/>
      <protection locked="0"/>
    </xf>
    <xf numFmtId="180" fontId="2" fillId="0" borderId="0" xfId="0" applyNumberFormat="1" applyFont="1" applyBorder="1" applyAlignment="1" applyProtection="1">
      <alignment horizontal="center" wrapText="1"/>
      <protection locked="0"/>
    </xf>
    <xf numFmtId="0" fontId="2" fillId="0" borderId="0" xfId="0" applyFont="1" applyBorder="1" applyAlignment="1" applyProtection="1">
      <alignment horizontal="center"/>
      <protection locked="0"/>
    </xf>
    <xf numFmtId="0" fontId="2" fillId="0" borderId="0" xfId="0" applyFont="1" applyBorder="1" applyAlignment="1">
      <alignment/>
    </xf>
    <xf numFmtId="0" fontId="55" fillId="0" borderId="0" xfId="0" applyFont="1" applyAlignment="1">
      <alignment horizontal="center" vertical="center"/>
    </xf>
    <xf numFmtId="0" fontId="2" fillId="0" borderId="15" xfId="0" applyFont="1" applyBorder="1" applyAlignment="1" applyProtection="1">
      <alignment horizontal="left" vertical="center"/>
      <protection/>
    </xf>
    <xf numFmtId="0" fontId="2" fillId="0" borderId="15" xfId="0" applyFont="1" applyBorder="1" applyAlignment="1" applyProtection="1">
      <alignment horizontal="center" vertical="center"/>
      <protection/>
    </xf>
    <xf numFmtId="0" fontId="3" fillId="0" borderId="16" xfId="0" applyFont="1" applyBorder="1" applyAlignment="1" applyProtection="1">
      <alignment horizontal="left" vertical="center"/>
      <protection/>
    </xf>
    <xf numFmtId="0" fontId="2" fillId="0" borderId="16"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2" fillId="0" borderId="0" xfId="0" applyFont="1" applyAlignment="1">
      <alignment horizontal="center"/>
    </xf>
    <xf numFmtId="14" fontId="2" fillId="0" borderId="0" xfId="0" applyNumberFormat="1" applyFont="1" applyAlignment="1">
      <alignment horizontal="center"/>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textRotation="90" wrapText="1"/>
    </xf>
    <xf numFmtId="0" fontId="3" fillId="0" borderId="20" xfId="0" applyFont="1" applyBorder="1" applyAlignment="1">
      <alignment textRotation="90" wrapText="1"/>
    </xf>
    <xf numFmtId="0" fontId="3" fillId="0" borderId="18" xfId="0" applyFont="1" applyBorder="1" applyAlignment="1">
      <alignment textRotation="90" wrapText="1"/>
    </xf>
    <xf numFmtId="0" fontId="3" fillId="0" borderId="17" xfId="0" applyFont="1" applyBorder="1" applyAlignment="1">
      <alignment horizontal="center"/>
    </xf>
    <xf numFmtId="0" fontId="3" fillId="0" borderId="18" xfId="0" applyFont="1" applyBorder="1" applyAlignment="1">
      <alignment horizontal="center"/>
    </xf>
    <xf numFmtId="0" fontId="6" fillId="0" borderId="21" xfId="0" applyFont="1" applyBorder="1" applyAlignment="1">
      <alignment horizontal="center"/>
    </xf>
    <xf numFmtId="0" fontId="3" fillId="0" borderId="22"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3" fillId="0" borderId="25" xfId="0" applyFont="1" applyBorder="1" applyAlignment="1">
      <alignment horizontal="center" wrapText="1"/>
    </xf>
    <xf numFmtId="0" fontId="3" fillId="0" borderId="0" xfId="0" applyFont="1" applyBorder="1" applyAlignment="1">
      <alignment horizontal="center" wrapText="1"/>
    </xf>
    <xf numFmtId="0" fontId="3" fillId="0" borderId="26" xfId="0" applyFont="1" applyBorder="1" applyAlignment="1">
      <alignment horizontal="center" wrapText="1"/>
    </xf>
    <xf numFmtId="0" fontId="3" fillId="0" borderId="27" xfId="0" applyFont="1" applyBorder="1" applyAlignment="1">
      <alignment horizontal="center" wrapText="1"/>
    </xf>
    <xf numFmtId="0" fontId="3" fillId="0" borderId="28" xfId="0" applyFont="1" applyBorder="1" applyAlignment="1">
      <alignment horizontal="center" wrapText="1"/>
    </xf>
    <xf numFmtId="0" fontId="3" fillId="0" borderId="29" xfId="0" applyFont="1" applyBorder="1" applyAlignment="1">
      <alignment horizontal="center" wrapText="1"/>
    </xf>
    <xf numFmtId="0" fontId="3" fillId="0" borderId="13" xfId="0" applyFont="1" applyBorder="1" applyAlignment="1">
      <alignment wrapText="1"/>
    </xf>
    <xf numFmtId="0" fontId="3" fillId="0" borderId="10" xfId="0" applyFont="1" applyBorder="1" applyAlignment="1">
      <alignment wrapText="1"/>
    </xf>
    <xf numFmtId="0" fontId="5" fillId="0" borderId="0" xfId="0" applyFont="1" applyAlignment="1">
      <alignment horizontal="center" vertical="justify" wrapText="1"/>
    </xf>
    <xf numFmtId="0" fontId="3" fillId="0" borderId="19" xfId="0" applyFont="1" applyBorder="1" applyAlignment="1">
      <alignment wrapText="1"/>
    </xf>
    <xf numFmtId="0" fontId="3" fillId="0" borderId="20" xfId="0" applyFont="1" applyBorder="1" applyAlignment="1">
      <alignment wrapText="1"/>
    </xf>
    <xf numFmtId="0" fontId="3" fillId="0" borderId="18" xfId="0" applyFont="1" applyBorder="1" applyAlignment="1">
      <alignment wrapText="1"/>
    </xf>
    <xf numFmtId="0" fontId="3" fillId="0" borderId="19" xfId="0" applyFont="1" applyBorder="1" applyAlignment="1">
      <alignment horizontal="center" textRotation="90" wrapText="1"/>
    </xf>
    <xf numFmtId="0" fontId="3" fillId="0" borderId="20" xfId="0" applyFont="1" applyBorder="1" applyAlignment="1">
      <alignment horizontal="center" textRotation="90" wrapText="1"/>
    </xf>
    <xf numFmtId="0" fontId="3" fillId="0" borderId="18" xfId="0" applyFont="1" applyBorder="1" applyAlignment="1">
      <alignment horizontal="center" textRotation="90" wrapText="1"/>
    </xf>
    <xf numFmtId="0" fontId="3" fillId="0" borderId="30" xfId="0" applyFont="1" applyBorder="1" applyAlignment="1">
      <alignment horizontal="center" wrapText="1"/>
    </xf>
    <xf numFmtId="0" fontId="3" fillId="0" borderId="31" xfId="0" applyFont="1" applyBorder="1" applyAlignment="1">
      <alignment horizontal="center" wrapText="1"/>
    </xf>
    <xf numFmtId="0" fontId="3" fillId="0" borderId="32" xfId="0" applyFont="1" applyBorder="1" applyAlignment="1">
      <alignment horizontal="center" wrapText="1"/>
    </xf>
    <xf numFmtId="0" fontId="3" fillId="0" borderId="33" xfId="0" applyFont="1" applyBorder="1" applyAlignment="1">
      <alignment horizontal="center" wrapText="1"/>
    </xf>
    <xf numFmtId="0" fontId="3" fillId="0" borderId="34" xfId="0" applyFont="1" applyBorder="1" applyAlignment="1">
      <alignment horizontal="center" wrapText="1"/>
    </xf>
    <xf numFmtId="0" fontId="3" fillId="0" borderId="35" xfId="0" applyFont="1" applyBorder="1" applyAlignment="1">
      <alignment/>
    </xf>
    <xf numFmtId="0" fontId="3" fillId="0" borderId="36" xfId="0" applyFont="1" applyBorder="1" applyAlignment="1">
      <alignment/>
    </xf>
    <xf numFmtId="0" fontId="3" fillId="0" borderId="17" xfId="0" applyFont="1" applyBorder="1" applyAlignment="1">
      <alignment horizontal="center" textRotation="90" wrapText="1"/>
    </xf>
    <xf numFmtId="0" fontId="3" fillId="0" borderId="37"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0" fontId="4" fillId="0" borderId="20" xfId="0" applyFont="1" applyBorder="1" applyAlignment="1">
      <alignment horizontal="center" textRotation="90" wrapText="1"/>
    </xf>
    <xf numFmtId="0" fontId="2" fillId="0" borderId="37"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14" fontId="2" fillId="0" borderId="37" xfId="0" applyNumberFormat="1" applyFont="1" applyBorder="1" applyAlignment="1" applyProtection="1">
      <alignment horizontal="center" vertical="center"/>
      <protection locked="0"/>
    </xf>
    <xf numFmtId="14" fontId="2" fillId="0" borderId="38" xfId="0" applyNumberFormat="1" applyFont="1" applyBorder="1" applyAlignment="1" applyProtection="1">
      <alignment horizontal="center" vertical="center"/>
      <protection locked="0"/>
    </xf>
    <xf numFmtId="180" fontId="2" fillId="0" borderId="40" xfId="0" applyNumberFormat="1" applyFont="1" applyBorder="1" applyAlignment="1" applyProtection="1">
      <alignment horizontal="left" vertical="center" wrapText="1"/>
      <protection locked="0"/>
    </xf>
    <xf numFmtId="180" fontId="2" fillId="0" borderId="41" xfId="0" applyNumberFormat="1" applyFont="1" applyBorder="1" applyAlignment="1" applyProtection="1">
      <alignment horizontal="left" vertical="center" wrapText="1"/>
      <protection locked="0"/>
    </xf>
    <xf numFmtId="0" fontId="2" fillId="0" borderId="42" xfId="0" applyFont="1" applyBorder="1" applyAlignment="1" applyProtection="1">
      <alignment horizontal="center"/>
      <protection locked="0"/>
    </xf>
    <xf numFmtId="0" fontId="3" fillId="0" borderId="43" xfId="0" applyFont="1" applyBorder="1" applyAlignment="1" applyProtection="1">
      <alignment horizontal="right" vertical="center"/>
      <protection/>
    </xf>
    <xf numFmtId="0" fontId="3" fillId="0" borderId="44" xfId="0" applyFont="1" applyBorder="1" applyAlignment="1" applyProtection="1">
      <alignment horizontal="right" vertical="center"/>
      <protection/>
    </xf>
    <xf numFmtId="0" fontId="3" fillId="0" borderId="45" xfId="0" applyFont="1" applyBorder="1" applyAlignment="1" applyProtection="1">
      <alignment horizontal="right" vertical="center"/>
      <protection/>
    </xf>
    <xf numFmtId="0" fontId="3" fillId="0" borderId="46" xfId="0" applyFont="1" applyBorder="1" applyAlignment="1" applyProtection="1">
      <alignment horizontal="right" vertical="center"/>
      <protection/>
    </xf>
    <xf numFmtId="0" fontId="3" fillId="0" borderId="11" xfId="0" applyFont="1" applyBorder="1" applyAlignment="1" applyProtection="1">
      <alignment horizontal="right" vertical="center"/>
      <protection/>
    </xf>
    <xf numFmtId="0" fontId="3" fillId="0" borderId="47" xfId="0" applyFont="1" applyBorder="1" applyAlignment="1" applyProtection="1">
      <alignment horizontal="right" vertical="center"/>
      <protection/>
    </xf>
    <xf numFmtId="0" fontId="3" fillId="0" borderId="37" xfId="0" applyFont="1" applyBorder="1" applyAlignment="1" applyProtection="1">
      <alignment horizontal="center" vertical="center"/>
      <protection/>
    </xf>
    <xf numFmtId="0" fontId="3" fillId="0" borderId="38" xfId="0" applyFont="1" applyBorder="1" applyAlignment="1" applyProtection="1">
      <alignment horizontal="center" vertical="center"/>
      <protection/>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37"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xf>
    <xf numFmtId="0" fontId="2" fillId="0" borderId="38" xfId="0" applyFont="1" applyBorder="1" applyAlignment="1" applyProtection="1">
      <alignment horizontal="left" vertical="center" wrapText="1"/>
      <protection/>
    </xf>
    <xf numFmtId="0" fontId="2" fillId="0" borderId="37" xfId="0" applyFont="1" applyBorder="1" applyAlignment="1" applyProtection="1">
      <alignment horizontal="center" vertical="center" wrapText="1"/>
      <protection/>
    </xf>
    <xf numFmtId="0" fontId="2" fillId="0" borderId="38" xfId="0" applyFont="1" applyBorder="1" applyAlignment="1" applyProtection="1">
      <alignment horizontal="center" vertical="center" wrapText="1"/>
      <protection/>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6" fillId="0" borderId="11" xfId="0" applyFont="1" applyBorder="1" applyAlignment="1">
      <alignment horizontal="center"/>
    </xf>
    <xf numFmtId="180" fontId="2" fillId="0" borderId="40" xfId="0" applyNumberFormat="1" applyFont="1" applyBorder="1" applyAlignment="1" applyProtection="1">
      <alignment horizontal="center" wrapText="1"/>
      <protection/>
    </xf>
    <xf numFmtId="180" fontId="2" fillId="0" borderId="50" xfId="0" applyNumberFormat="1" applyFont="1" applyBorder="1" applyAlignment="1" applyProtection="1">
      <alignment horizontal="center" wrapText="1"/>
      <protection/>
    </xf>
    <xf numFmtId="14" fontId="2" fillId="0" borderId="37" xfId="0" applyNumberFormat="1" applyFont="1" applyBorder="1" applyAlignment="1" applyProtection="1">
      <alignment horizontal="center" vertical="center"/>
      <protection/>
    </xf>
    <xf numFmtId="14" fontId="2" fillId="0" borderId="39" xfId="0" applyNumberFormat="1" applyFont="1" applyBorder="1" applyAlignment="1" applyProtection="1">
      <alignment horizontal="center" vertical="center"/>
      <protection/>
    </xf>
    <xf numFmtId="0" fontId="4" fillId="0" borderId="51" xfId="0" applyFont="1" applyBorder="1" applyAlignment="1">
      <alignment horizontal="center" wrapText="1"/>
    </xf>
    <xf numFmtId="0" fontId="3" fillId="0" borderId="51" xfId="0" applyFont="1" applyBorder="1" applyAlignment="1">
      <alignment horizontal="center" wrapText="1"/>
    </xf>
    <xf numFmtId="0" fontId="4" fillId="0" borderId="22" xfId="0" applyFont="1" applyBorder="1" applyAlignment="1">
      <alignment horizontal="center" wrapText="1"/>
    </xf>
    <xf numFmtId="0" fontId="4" fillId="0" borderId="19" xfId="0" applyFont="1" applyBorder="1" applyAlignment="1">
      <alignment horizontal="center" wrapText="1"/>
    </xf>
    <xf numFmtId="0" fontId="3" fillId="0" borderId="20" xfId="0" applyFont="1" applyBorder="1" applyAlignment="1">
      <alignment horizontal="center" wrapText="1"/>
    </xf>
    <xf numFmtId="0" fontId="3" fillId="0" borderId="38" xfId="0" applyFont="1" applyBorder="1" applyAlignment="1">
      <alignment horizontal="center" wrapText="1"/>
    </xf>
    <xf numFmtId="0" fontId="4" fillId="1" borderId="20" xfId="0" applyFont="1" applyFill="1" applyBorder="1" applyAlignment="1">
      <alignment horizontal="center" textRotation="90" wrapText="1"/>
    </xf>
    <xf numFmtId="0" fontId="3" fillId="1" borderId="20" xfId="0" applyFont="1" applyFill="1" applyBorder="1" applyAlignment="1">
      <alignment horizontal="center" textRotation="90" wrapText="1"/>
    </xf>
    <xf numFmtId="0" fontId="3" fillId="0" borderId="18" xfId="0" applyFont="1" applyBorder="1" applyAlignment="1">
      <alignment horizontal="center" vertical="center" wrapText="1"/>
    </xf>
    <xf numFmtId="0" fontId="3" fillId="0" borderId="28" xfId="0" applyFont="1" applyBorder="1" applyAlignment="1">
      <alignment horizontal="center"/>
    </xf>
    <xf numFmtId="0" fontId="4" fillId="0" borderId="26" xfId="0" applyFont="1" applyBorder="1" applyAlignment="1">
      <alignment horizontal="center" wrapText="1"/>
    </xf>
    <xf numFmtId="0" fontId="4" fillId="33" borderId="20" xfId="0" applyFont="1" applyFill="1" applyBorder="1" applyAlignment="1">
      <alignment horizontal="center" textRotation="90" wrapText="1"/>
    </xf>
    <xf numFmtId="0" fontId="3" fillId="33" borderId="20" xfId="0" applyFont="1" applyFill="1" applyBorder="1" applyAlignment="1">
      <alignment horizontal="center" textRotation="90" wrapText="1"/>
    </xf>
    <xf numFmtId="0" fontId="2" fillId="0" borderId="0" xfId="0" applyFont="1" applyAlignment="1">
      <alignment horizontal="center" vertical="center"/>
    </xf>
    <xf numFmtId="0" fontId="0" fillId="0" borderId="0" xfId="0" applyFont="1" applyAlignment="1">
      <alignment horizontal="justify" vertical="center" wrapText="1"/>
    </xf>
    <xf numFmtId="0" fontId="6" fillId="0" borderId="0" xfId="0" applyFont="1" applyBorder="1" applyAlignment="1">
      <alignment horizontal="center"/>
    </xf>
    <xf numFmtId="0" fontId="2" fillId="0" borderId="42" xfId="0" applyFont="1" applyBorder="1" applyAlignment="1">
      <alignment horizontal="center"/>
    </xf>
    <xf numFmtId="0" fontId="10" fillId="0" borderId="0" xfId="0" applyFont="1" applyAlignment="1">
      <alignment horizontal="center" vertical="center" wrapText="1"/>
    </xf>
    <xf numFmtId="0" fontId="8" fillId="0" borderId="0" xfId="0" applyFont="1" applyAlignment="1" applyProtection="1">
      <alignment horizontal="center" vertical="center" wrapText="1"/>
      <protection/>
    </xf>
    <xf numFmtId="0" fontId="6" fillId="0" borderId="0" xfId="0" applyFont="1" applyAlignment="1" applyProtection="1">
      <alignment horizontal="center" vertical="center" wrapText="1"/>
      <protection/>
    </xf>
    <xf numFmtId="0" fontId="7" fillId="0" borderId="0" xfId="0" applyFont="1" applyAlignment="1" applyProtection="1">
      <alignment horizontal="center" vertical="center" wrapText="1"/>
      <protection/>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ayfa1"/>
  <dimension ref="A1:AB84"/>
  <sheetViews>
    <sheetView zoomScalePageLayoutView="0" workbookViewId="0" topLeftCell="A55">
      <selection activeCell="A60" sqref="A60:AB60"/>
    </sheetView>
  </sheetViews>
  <sheetFormatPr defaultColWidth="9.00390625" defaultRowHeight="12.75"/>
  <cols>
    <col min="1" max="1" width="18.875" style="1" bestFit="1" customWidth="1"/>
    <col min="2" max="2" width="14.00390625" style="18" bestFit="1" customWidth="1"/>
    <col min="3" max="3" width="10.00390625" style="1" customWidth="1"/>
    <col min="4" max="4" width="3.25390625" style="1" bestFit="1" customWidth="1"/>
    <col min="5" max="5" width="4.875" style="1" customWidth="1"/>
    <col min="6" max="6" width="5.00390625" style="1" customWidth="1"/>
    <col min="7" max="7" width="3.25390625" style="1" bestFit="1" customWidth="1"/>
    <col min="8" max="17" width="4.375" style="1" customWidth="1"/>
    <col min="18" max="18" width="3.00390625" style="1" bestFit="1" customWidth="1"/>
    <col min="19" max="19" width="3.00390625" style="1" customWidth="1"/>
    <col min="20" max="21" width="4.125" style="1" customWidth="1"/>
    <col min="22" max="22" width="3.00390625" style="1" bestFit="1" customWidth="1"/>
    <col min="23" max="23" width="5.125" style="1" bestFit="1" customWidth="1"/>
    <col min="24" max="24" width="5.75390625" style="1" hidden="1" customWidth="1"/>
    <col min="25" max="25" width="4.375" style="1" hidden="1" customWidth="1"/>
    <col min="26" max="26" width="5.75390625" style="1" customWidth="1"/>
    <col min="27" max="27" width="10.25390625" style="1" customWidth="1"/>
    <col min="28" max="28" width="20.75390625" style="1" customWidth="1"/>
  </cols>
  <sheetData>
    <row r="1" spans="1:28" ht="21" customHeight="1" thickBot="1">
      <c r="A1" s="6"/>
      <c r="B1" s="17"/>
      <c r="C1" s="8" t="s">
        <v>31</v>
      </c>
      <c r="D1" s="6"/>
      <c r="E1" s="6"/>
      <c r="F1" s="6"/>
      <c r="G1" s="6"/>
      <c r="H1" s="6"/>
      <c r="I1" s="6"/>
      <c r="J1" s="6"/>
      <c r="K1" s="6"/>
      <c r="L1" s="6"/>
      <c r="M1" s="6"/>
      <c r="N1" s="6"/>
      <c r="O1" s="6"/>
      <c r="P1" s="6"/>
      <c r="Q1" s="6"/>
      <c r="R1" s="6"/>
      <c r="S1" s="6"/>
      <c r="T1" s="6"/>
      <c r="U1" s="6"/>
      <c r="V1" s="6"/>
      <c r="W1" s="6"/>
      <c r="X1" s="6"/>
      <c r="Y1" s="6"/>
      <c r="Z1" s="6"/>
      <c r="AA1" s="6"/>
      <c r="AB1" s="6"/>
    </row>
    <row r="2" spans="1:28" ht="66" customHeight="1" thickTop="1">
      <c r="A2" s="86" t="s">
        <v>7</v>
      </c>
      <c r="B2" s="89" t="s">
        <v>8</v>
      </c>
      <c r="C2" s="92" t="s">
        <v>9</v>
      </c>
      <c r="D2" s="80" t="s">
        <v>10</v>
      </c>
      <c r="E2" s="81"/>
      <c r="F2" s="82"/>
      <c r="G2" s="95" t="s">
        <v>0</v>
      </c>
      <c r="H2" s="80" t="s">
        <v>11</v>
      </c>
      <c r="I2" s="81"/>
      <c r="J2" s="81"/>
      <c r="K2" s="81"/>
      <c r="L2" s="82"/>
      <c r="M2" s="80" t="s">
        <v>12</v>
      </c>
      <c r="N2" s="81"/>
      <c r="O2" s="81"/>
      <c r="P2" s="81"/>
      <c r="Q2" s="82"/>
      <c r="R2" s="74" t="s">
        <v>13</v>
      </c>
      <c r="S2" s="74" t="s">
        <v>23</v>
      </c>
      <c r="T2" s="101" t="s">
        <v>14</v>
      </c>
      <c r="U2" s="102"/>
      <c r="V2" s="12" t="s">
        <v>15</v>
      </c>
      <c r="W2" s="12" t="s">
        <v>16</v>
      </c>
      <c r="X2" s="12" t="s">
        <v>17</v>
      </c>
      <c r="Y2" s="12" t="s">
        <v>26</v>
      </c>
      <c r="Z2" s="14" t="s">
        <v>18</v>
      </c>
      <c r="AA2" s="14" t="s">
        <v>19</v>
      </c>
      <c r="AB2" s="7" t="s">
        <v>20</v>
      </c>
    </row>
    <row r="3" spans="1:28" ht="15" customHeight="1">
      <c r="A3" s="87"/>
      <c r="B3" s="90"/>
      <c r="C3" s="93"/>
      <c r="D3" s="98"/>
      <c r="E3" s="99"/>
      <c r="F3" s="100"/>
      <c r="G3" s="96"/>
      <c r="H3" s="83"/>
      <c r="I3" s="84"/>
      <c r="J3" s="84"/>
      <c r="K3" s="84"/>
      <c r="L3" s="85"/>
      <c r="M3" s="83"/>
      <c r="N3" s="84"/>
      <c r="O3" s="84"/>
      <c r="P3" s="84"/>
      <c r="Q3" s="85"/>
      <c r="R3" s="75"/>
      <c r="S3" s="75"/>
      <c r="T3" s="105" t="s">
        <v>21</v>
      </c>
      <c r="U3" s="105" t="s">
        <v>1</v>
      </c>
      <c r="V3" s="72"/>
      <c r="W3" s="72"/>
      <c r="X3" s="72"/>
      <c r="Y3" s="77"/>
      <c r="Z3" s="72"/>
      <c r="AA3" s="72"/>
      <c r="AB3" s="103"/>
    </row>
    <row r="4" spans="1:28" ht="60" customHeight="1">
      <c r="A4" s="88"/>
      <c r="B4" s="90"/>
      <c r="C4" s="94"/>
      <c r="D4" s="2" t="s">
        <v>2</v>
      </c>
      <c r="E4" s="13" t="s">
        <v>3</v>
      </c>
      <c r="F4" s="15" t="s">
        <v>4</v>
      </c>
      <c r="G4" s="97"/>
      <c r="H4" s="15" t="s">
        <v>51</v>
      </c>
      <c r="I4" s="15" t="s">
        <v>52</v>
      </c>
      <c r="J4" s="15" t="s">
        <v>26</v>
      </c>
      <c r="K4" s="15" t="s">
        <v>48</v>
      </c>
      <c r="L4" s="15" t="s">
        <v>49</v>
      </c>
      <c r="M4" s="15" t="s">
        <v>51</v>
      </c>
      <c r="N4" s="15" t="s">
        <v>52</v>
      </c>
      <c r="O4" s="15" t="s">
        <v>26</v>
      </c>
      <c r="P4" s="15" t="s">
        <v>48</v>
      </c>
      <c r="Q4" s="15" t="s">
        <v>49</v>
      </c>
      <c r="R4" s="76"/>
      <c r="S4" s="76"/>
      <c r="T4" s="97"/>
      <c r="U4" s="97"/>
      <c r="V4" s="73"/>
      <c r="W4" s="73"/>
      <c r="X4" s="73"/>
      <c r="Y4" s="78"/>
      <c r="Z4" s="73"/>
      <c r="AA4" s="73"/>
      <c r="AB4" s="104"/>
    </row>
    <row r="5" spans="1:28" ht="12.75">
      <c r="A5" s="3"/>
      <c r="B5" s="5" t="s">
        <v>46</v>
      </c>
      <c r="C5" s="3"/>
      <c r="D5" s="3"/>
      <c r="E5" s="3"/>
      <c r="F5" s="3"/>
      <c r="G5" s="3"/>
      <c r="H5" s="3"/>
      <c r="I5" s="3"/>
      <c r="J5" s="3"/>
      <c r="K5" s="3"/>
      <c r="L5" s="3"/>
      <c r="M5" s="3"/>
      <c r="N5" s="3"/>
      <c r="O5" s="3"/>
      <c r="P5" s="3"/>
      <c r="Q5" s="3"/>
      <c r="R5" s="3"/>
      <c r="S5" s="3"/>
      <c r="T5" s="3"/>
      <c r="U5" s="3"/>
      <c r="V5" s="3"/>
      <c r="W5" s="3"/>
      <c r="X5" s="3"/>
      <c r="Y5" s="3"/>
      <c r="Z5" s="3"/>
      <c r="AA5" s="4"/>
      <c r="AB5" s="9" t="s">
        <v>47</v>
      </c>
    </row>
    <row r="6" spans="1:28" ht="33.75">
      <c r="A6" s="3"/>
      <c r="B6" s="5" t="s">
        <v>50</v>
      </c>
      <c r="C6" s="3">
        <v>20</v>
      </c>
      <c r="D6" s="3"/>
      <c r="E6" s="3"/>
      <c r="F6" s="3"/>
      <c r="G6" s="3"/>
      <c r="H6" s="3">
        <v>12</v>
      </c>
      <c r="I6" s="3"/>
      <c r="J6" s="3"/>
      <c r="K6" s="3">
        <v>6</v>
      </c>
      <c r="L6" s="3">
        <v>2</v>
      </c>
      <c r="M6" s="5"/>
      <c r="N6" s="5"/>
      <c r="O6" s="5"/>
      <c r="P6" s="5">
        <v>14</v>
      </c>
      <c r="Q6" s="5">
        <v>8</v>
      </c>
      <c r="R6" s="3"/>
      <c r="S6" s="3"/>
      <c r="T6" s="3"/>
      <c r="U6" s="3"/>
      <c r="V6" s="3"/>
      <c r="W6" s="3"/>
      <c r="X6" s="3"/>
      <c r="Y6" s="3"/>
      <c r="Z6" s="3"/>
      <c r="AA6" s="4"/>
      <c r="AB6" s="9"/>
    </row>
    <row r="7" spans="1:28" ht="22.5">
      <c r="A7" s="3"/>
      <c r="B7" s="5" t="s">
        <v>41</v>
      </c>
      <c r="C7" s="3"/>
      <c r="D7" s="3"/>
      <c r="E7" s="3"/>
      <c r="F7" s="3"/>
      <c r="G7" s="3"/>
      <c r="H7" s="3"/>
      <c r="I7" s="3"/>
      <c r="J7" s="3"/>
      <c r="K7" s="3"/>
      <c r="L7" s="3"/>
      <c r="M7" s="5"/>
      <c r="N7" s="5"/>
      <c r="O7" s="5"/>
      <c r="P7" s="5"/>
      <c r="Q7" s="5"/>
      <c r="R7" s="3"/>
      <c r="S7" s="3"/>
      <c r="T7" s="3"/>
      <c r="U7" s="3"/>
      <c r="V7" s="3"/>
      <c r="W7" s="3"/>
      <c r="X7" s="3"/>
      <c r="Y7" s="3"/>
      <c r="Z7" s="3"/>
      <c r="AA7" s="4"/>
      <c r="AB7" s="9"/>
    </row>
    <row r="8" spans="1:28" ht="22.5">
      <c r="A8" s="3"/>
      <c r="B8" s="5" t="s">
        <v>39</v>
      </c>
      <c r="C8" s="3"/>
      <c r="D8" s="3"/>
      <c r="E8" s="3"/>
      <c r="F8" s="3"/>
      <c r="G8" s="3"/>
      <c r="H8" s="3"/>
      <c r="I8" s="3"/>
      <c r="J8" s="3"/>
      <c r="K8" s="3"/>
      <c r="L8" s="3"/>
      <c r="M8" s="5"/>
      <c r="N8" s="5"/>
      <c r="O8" s="5"/>
      <c r="P8" s="5"/>
      <c r="Q8" s="5"/>
      <c r="R8" s="3"/>
      <c r="S8" s="3"/>
      <c r="T8" s="3"/>
      <c r="U8" s="3"/>
      <c r="V8" s="3"/>
      <c r="W8" s="3"/>
      <c r="X8" s="3"/>
      <c r="Y8" s="3"/>
      <c r="Z8" s="3"/>
      <c r="AA8" s="4"/>
      <c r="AB8" s="9"/>
    </row>
    <row r="9" spans="1:28" ht="22.5">
      <c r="A9" s="3"/>
      <c r="B9" s="5" t="s">
        <v>42</v>
      </c>
      <c r="C9" s="3"/>
      <c r="D9" s="3"/>
      <c r="E9" s="3"/>
      <c r="F9" s="3"/>
      <c r="G9" s="3"/>
      <c r="H9" s="3"/>
      <c r="I9" s="3"/>
      <c r="J9" s="3"/>
      <c r="K9" s="3"/>
      <c r="L9" s="3"/>
      <c r="M9" s="5"/>
      <c r="N9" s="5"/>
      <c r="O9" s="5"/>
      <c r="P9" s="5"/>
      <c r="Q9" s="5"/>
      <c r="R9" s="3"/>
      <c r="S9" s="3"/>
      <c r="T9" s="3"/>
      <c r="U9" s="3"/>
      <c r="V9" s="3"/>
      <c r="W9" s="3"/>
      <c r="X9" s="3"/>
      <c r="Y9" s="3"/>
      <c r="Z9" s="3"/>
      <c r="AA9" s="4"/>
      <c r="AB9" s="9"/>
    </row>
    <row r="10" spans="1:28" ht="12.75">
      <c r="A10" s="3"/>
      <c r="B10" s="5"/>
      <c r="C10" s="3"/>
      <c r="D10" s="3"/>
      <c r="E10" s="3"/>
      <c r="F10" s="3"/>
      <c r="G10" s="3"/>
      <c r="H10" s="3"/>
      <c r="I10" s="3"/>
      <c r="J10" s="3"/>
      <c r="K10" s="3"/>
      <c r="L10" s="3"/>
      <c r="M10" s="5"/>
      <c r="N10" s="5"/>
      <c r="O10" s="5"/>
      <c r="P10" s="5"/>
      <c r="Q10" s="5"/>
      <c r="R10" s="3"/>
      <c r="S10" s="3"/>
      <c r="T10" s="3"/>
      <c r="U10" s="3"/>
      <c r="V10" s="3"/>
      <c r="W10" s="3"/>
      <c r="X10" s="3"/>
      <c r="Y10" s="3"/>
      <c r="Z10" s="3"/>
      <c r="AA10" s="4"/>
      <c r="AB10" s="9"/>
    </row>
    <row r="11" spans="1:28" ht="12.75">
      <c r="A11" s="3"/>
      <c r="B11" s="5"/>
      <c r="C11" s="3"/>
      <c r="D11" s="3"/>
      <c r="E11" s="3"/>
      <c r="F11" s="3"/>
      <c r="G11" s="3"/>
      <c r="H11" s="3"/>
      <c r="I11" s="3"/>
      <c r="J11" s="3"/>
      <c r="K11" s="3"/>
      <c r="L11" s="3"/>
      <c r="M11" s="5"/>
      <c r="N11" s="5"/>
      <c r="O11" s="5"/>
      <c r="P11" s="5"/>
      <c r="Q11" s="5"/>
      <c r="R11" s="3"/>
      <c r="S11" s="3"/>
      <c r="T11" s="3"/>
      <c r="U11" s="3"/>
      <c r="V11" s="3"/>
      <c r="W11" s="3"/>
      <c r="X11" s="3"/>
      <c r="Y11" s="3"/>
      <c r="Z11" s="3"/>
      <c r="AA11" s="4"/>
      <c r="AB11" s="9"/>
    </row>
    <row r="12" spans="1:28" ht="12.75">
      <c r="A12" s="3"/>
      <c r="B12" s="5"/>
      <c r="C12" s="3"/>
      <c r="D12" s="3"/>
      <c r="E12" s="3"/>
      <c r="F12" s="3"/>
      <c r="G12" s="3"/>
      <c r="H12" s="3"/>
      <c r="I12" s="3"/>
      <c r="J12" s="3"/>
      <c r="K12" s="3"/>
      <c r="L12" s="3"/>
      <c r="M12" s="5"/>
      <c r="N12" s="5"/>
      <c r="O12" s="5"/>
      <c r="P12" s="5"/>
      <c r="Q12" s="5"/>
      <c r="R12" s="3"/>
      <c r="S12" s="3"/>
      <c r="T12" s="3"/>
      <c r="U12" s="3"/>
      <c r="V12" s="3"/>
      <c r="W12" s="3"/>
      <c r="X12" s="3"/>
      <c r="Y12" s="3"/>
      <c r="Z12" s="3"/>
      <c r="AA12" s="4"/>
      <c r="AB12" s="9"/>
    </row>
    <row r="13" spans="1:28" ht="12.75">
      <c r="A13" s="3"/>
      <c r="B13" s="5"/>
      <c r="C13" s="3"/>
      <c r="D13" s="3"/>
      <c r="E13" s="3"/>
      <c r="F13" s="3"/>
      <c r="G13" s="3"/>
      <c r="H13" s="3"/>
      <c r="I13" s="3"/>
      <c r="J13" s="3"/>
      <c r="K13" s="3"/>
      <c r="L13" s="3"/>
      <c r="M13" s="5"/>
      <c r="N13" s="5"/>
      <c r="O13" s="5"/>
      <c r="P13" s="5"/>
      <c r="Q13" s="5"/>
      <c r="R13" s="3"/>
      <c r="S13" s="3"/>
      <c r="T13" s="3"/>
      <c r="U13" s="3"/>
      <c r="V13" s="3"/>
      <c r="W13" s="3"/>
      <c r="X13" s="3"/>
      <c r="Y13" s="3"/>
      <c r="Z13" s="3"/>
      <c r="AA13" s="4"/>
      <c r="AB13" s="9"/>
    </row>
    <row r="14" spans="1:28" ht="12.75">
      <c r="A14" s="3"/>
      <c r="B14" s="5"/>
      <c r="C14" s="3"/>
      <c r="D14" s="3"/>
      <c r="E14" s="3"/>
      <c r="F14" s="3"/>
      <c r="G14" s="3"/>
      <c r="H14" s="3"/>
      <c r="I14" s="3"/>
      <c r="J14" s="3"/>
      <c r="K14" s="3"/>
      <c r="L14" s="3"/>
      <c r="M14" s="5"/>
      <c r="N14" s="5"/>
      <c r="O14" s="5"/>
      <c r="P14" s="5"/>
      <c r="Q14" s="5"/>
      <c r="R14" s="3"/>
      <c r="S14" s="3"/>
      <c r="T14" s="3"/>
      <c r="U14" s="3"/>
      <c r="V14" s="3"/>
      <c r="W14" s="3"/>
      <c r="X14" s="3"/>
      <c r="Y14" s="3"/>
      <c r="Z14" s="3"/>
      <c r="AA14" s="4"/>
      <c r="AB14" s="9"/>
    </row>
    <row r="15" spans="1:28" ht="12.75">
      <c r="A15" s="3"/>
      <c r="B15" s="5"/>
      <c r="C15" s="3"/>
      <c r="D15" s="3"/>
      <c r="E15" s="3"/>
      <c r="F15" s="3"/>
      <c r="G15" s="3"/>
      <c r="H15" s="3"/>
      <c r="I15" s="3"/>
      <c r="J15" s="3"/>
      <c r="K15" s="3"/>
      <c r="L15" s="3"/>
      <c r="M15" s="5"/>
      <c r="N15" s="5"/>
      <c r="O15" s="5"/>
      <c r="P15" s="5"/>
      <c r="Q15" s="5"/>
      <c r="R15" s="3"/>
      <c r="S15" s="3"/>
      <c r="T15" s="3"/>
      <c r="U15" s="3"/>
      <c r="V15" s="3"/>
      <c r="W15" s="3"/>
      <c r="X15" s="3"/>
      <c r="Y15" s="3"/>
      <c r="Z15" s="3"/>
      <c r="AA15" s="4"/>
      <c r="AB15" s="9"/>
    </row>
    <row r="16" spans="1:28" ht="12.75">
      <c r="A16" s="3"/>
      <c r="B16" s="5"/>
      <c r="C16" s="3"/>
      <c r="D16" s="3"/>
      <c r="E16" s="3"/>
      <c r="F16" s="3"/>
      <c r="G16" s="3"/>
      <c r="H16" s="3"/>
      <c r="I16" s="3"/>
      <c r="J16" s="3"/>
      <c r="K16" s="3"/>
      <c r="L16" s="3"/>
      <c r="M16" s="5"/>
      <c r="N16" s="5"/>
      <c r="O16" s="5"/>
      <c r="P16" s="5"/>
      <c r="Q16" s="5"/>
      <c r="R16" s="3"/>
      <c r="S16" s="3"/>
      <c r="T16" s="3"/>
      <c r="U16" s="3"/>
      <c r="V16" s="3"/>
      <c r="W16" s="3"/>
      <c r="X16" s="3"/>
      <c r="Y16" s="3"/>
      <c r="Z16" s="3"/>
      <c r="AA16" s="4"/>
      <c r="AB16" s="9"/>
    </row>
    <row r="17" spans="1:28" ht="12.75">
      <c r="A17" s="3"/>
      <c r="B17" s="5"/>
      <c r="C17" s="3"/>
      <c r="D17" s="3"/>
      <c r="E17" s="3"/>
      <c r="F17" s="3"/>
      <c r="G17" s="3"/>
      <c r="H17" s="3"/>
      <c r="I17" s="3"/>
      <c r="J17" s="3"/>
      <c r="K17" s="3"/>
      <c r="L17" s="3"/>
      <c r="M17" s="5"/>
      <c r="N17" s="5"/>
      <c r="O17" s="5"/>
      <c r="P17" s="5"/>
      <c r="Q17" s="5"/>
      <c r="R17" s="3"/>
      <c r="S17" s="3"/>
      <c r="T17" s="3"/>
      <c r="U17" s="3"/>
      <c r="V17" s="3"/>
      <c r="W17" s="3"/>
      <c r="X17" s="3"/>
      <c r="Y17" s="3"/>
      <c r="Z17" s="3"/>
      <c r="AA17" s="4"/>
      <c r="AB17" s="9"/>
    </row>
    <row r="18" spans="1:28" ht="12.75">
      <c r="A18" s="3"/>
      <c r="B18" s="5"/>
      <c r="C18" s="3"/>
      <c r="D18" s="3"/>
      <c r="E18" s="3"/>
      <c r="F18" s="3"/>
      <c r="G18" s="3"/>
      <c r="H18" s="3"/>
      <c r="I18" s="3"/>
      <c r="J18" s="3"/>
      <c r="K18" s="3"/>
      <c r="L18" s="3"/>
      <c r="M18" s="5"/>
      <c r="N18" s="5"/>
      <c r="O18" s="5"/>
      <c r="P18" s="5"/>
      <c r="Q18" s="5"/>
      <c r="R18" s="3"/>
      <c r="S18" s="3"/>
      <c r="T18" s="3"/>
      <c r="U18" s="3"/>
      <c r="V18" s="3"/>
      <c r="W18" s="3"/>
      <c r="X18" s="3"/>
      <c r="Y18" s="3"/>
      <c r="Z18" s="3"/>
      <c r="AA18" s="4"/>
      <c r="AB18" s="9"/>
    </row>
    <row r="19" spans="1:28" ht="12.75">
      <c r="A19" s="3"/>
      <c r="B19" s="5"/>
      <c r="C19" s="3"/>
      <c r="D19" s="3"/>
      <c r="E19" s="3"/>
      <c r="F19" s="3"/>
      <c r="G19" s="3"/>
      <c r="H19" s="3"/>
      <c r="I19" s="3"/>
      <c r="J19" s="3"/>
      <c r="K19" s="3"/>
      <c r="L19" s="3"/>
      <c r="M19" s="5"/>
      <c r="N19" s="5"/>
      <c r="O19" s="5"/>
      <c r="P19" s="5"/>
      <c r="Q19" s="5"/>
      <c r="R19" s="3"/>
      <c r="S19" s="3"/>
      <c r="T19" s="3"/>
      <c r="U19" s="3"/>
      <c r="V19" s="3"/>
      <c r="W19" s="3"/>
      <c r="X19" s="3"/>
      <c r="Y19" s="3"/>
      <c r="Z19" s="3"/>
      <c r="AA19" s="4"/>
      <c r="AB19" s="9"/>
    </row>
    <row r="20" spans="1:28" ht="12.75">
      <c r="A20" s="3"/>
      <c r="B20" s="5"/>
      <c r="C20" s="3"/>
      <c r="D20" s="3"/>
      <c r="E20" s="3"/>
      <c r="F20" s="3"/>
      <c r="G20" s="3"/>
      <c r="H20" s="3"/>
      <c r="I20" s="3"/>
      <c r="J20" s="3"/>
      <c r="K20" s="3"/>
      <c r="L20" s="3"/>
      <c r="M20" s="5"/>
      <c r="N20" s="5"/>
      <c r="O20" s="5"/>
      <c r="P20" s="5"/>
      <c r="Q20" s="5"/>
      <c r="R20" s="3"/>
      <c r="S20" s="3"/>
      <c r="T20" s="3"/>
      <c r="U20" s="3"/>
      <c r="V20" s="3"/>
      <c r="W20" s="3"/>
      <c r="X20" s="3"/>
      <c r="Y20" s="3"/>
      <c r="Z20" s="3"/>
      <c r="AA20" s="4"/>
      <c r="AB20" s="9"/>
    </row>
    <row r="21" spans="1:28" ht="12.75">
      <c r="A21" s="3"/>
      <c r="B21" s="5"/>
      <c r="C21" s="3"/>
      <c r="D21" s="3"/>
      <c r="E21" s="3"/>
      <c r="F21" s="3"/>
      <c r="G21" s="3"/>
      <c r="H21" s="3"/>
      <c r="I21" s="3"/>
      <c r="J21" s="3"/>
      <c r="K21" s="3"/>
      <c r="L21" s="3"/>
      <c r="M21" s="5"/>
      <c r="N21" s="5"/>
      <c r="O21" s="5"/>
      <c r="P21" s="5"/>
      <c r="Q21" s="5"/>
      <c r="R21" s="3"/>
      <c r="S21" s="3"/>
      <c r="T21" s="3"/>
      <c r="U21" s="3"/>
      <c r="V21" s="3"/>
      <c r="W21" s="3"/>
      <c r="X21" s="3"/>
      <c r="Y21" s="3"/>
      <c r="Z21" s="3"/>
      <c r="AA21" s="4"/>
      <c r="AB21" s="9"/>
    </row>
    <row r="22" spans="1:28" ht="12.75">
      <c r="A22" s="3"/>
      <c r="B22" s="5"/>
      <c r="C22" s="3"/>
      <c r="D22" s="3"/>
      <c r="E22" s="3"/>
      <c r="F22" s="3"/>
      <c r="G22" s="3"/>
      <c r="H22" s="3"/>
      <c r="I22" s="3"/>
      <c r="J22" s="3"/>
      <c r="K22" s="3"/>
      <c r="L22" s="3"/>
      <c r="M22" s="5"/>
      <c r="N22" s="5"/>
      <c r="O22" s="5"/>
      <c r="P22" s="5"/>
      <c r="Q22" s="5"/>
      <c r="R22" s="3"/>
      <c r="S22" s="3"/>
      <c r="T22" s="3"/>
      <c r="U22" s="3"/>
      <c r="V22" s="3"/>
      <c r="W22" s="3"/>
      <c r="X22" s="3"/>
      <c r="Y22" s="3"/>
      <c r="Z22" s="3"/>
      <c r="AA22" s="4"/>
      <c r="AB22" s="9"/>
    </row>
    <row r="23" spans="1:28" ht="12.75">
      <c r="A23" s="3"/>
      <c r="B23" s="5"/>
      <c r="C23" s="3"/>
      <c r="D23" s="3"/>
      <c r="E23" s="3"/>
      <c r="F23" s="3"/>
      <c r="G23" s="3"/>
      <c r="H23" s="3"/>
      <c r="I23" s="3"/>
      <c r="J23" s="3"/>
      <c r="K23" s="3"/>
      <c r="L23" s="3"/>
      <c r="M23" s="5"/>
      <c r="N23" s="5"/>
      <c r="O23" s="5"/>
      <c r="P23" s="5"/>
      <c r="Q23" s="5"/>
      <c r="R23" s="3"/>
      <c r="S23" s="3"/>
      <c r="T23" s="3"/>
      <c r="U23" s="3"/>
      <c r="V23" s="3"/>
      <c r="W23" s="3"/>
      <c r="X23" s="3"/>
      <c r="Y23" s="3"/>
      <c r="Z23" s="3"/>
      <c r="AA23" s="4"/>
      <c r="AB23" s="9"/>
    </row>
    <row r="24" spans="1:28" ht="12.75">
      <c r="A24" s="3"/>
      <c r="B24" s="5"/>
      <c r="C24" s="3"/>
      <c r="D24" s="3"/>
      <c r="E24" s="3"/>
      <c r="F24" s="3"/>
      <c r="G24" s="3"/>
      <c r="H24" s="3"/>
      <c r="I24" s="3"/>
      <c r="J24" s="3"/>
      <c r="K24" s="3"/>
      <c r="L24" s="3"/>
      <c r="M24" s="5"/>
      <c r="N24" s="5"/>
      <c r="O24" s="5"/>
      <c r="P24" s="5"/>
      <c r="Q24" s="5"/>
      <c r="R24" s="3"/>
      <c r="S24" s="3"/>
      <c r="T24" s="3"/>
      <c r="U24" s="3"/>
      <c r="V24" s="3"/>
      <c r="W24" s="3"/>
      <c r="X24" s="3"/>
      <c r="Y24" s="3"/>
      <c r="Z24" s="3"/>
      <c r="AA24" s="4"/>
      <c r="AB24" s="9"/>
    </row>
    <row r="25" spans="1:28" ht="12.75">
      <c r="A25" s="3"/>
      <c r="B25" s="5"/>
      <c r="C25" s="3"/>
      <c r="D25" s="3"/>
      <c r="E25" s="3"/>
      <c r="F25" s="3"/>
      <c r="G25" s="3"/>
      <c r="H25" s="3"/>
      <c r="I25" s="3"/>
      <c r="J25" s="3"/>
      <c r="K25" s="3"/>
      <c r="L25" s="3"/>
      <c r="M25" s="5"/>
      <c r="N25" s="5"/>
      <c r="O25" s="5"/>
      <c r="P25" s="5"/>
      <c r="Q25" s="5"/>
      <c r="R25" s="3"/>
      <c r="S25" s="3"/>
      <c r="T25" s="3"/>
      <c r="U25" s="3"/>
      <c r="V25" s="3"/>
      <c r="W25" s="3"/>
      <c r="X25" s="3"/>
      <c r="Y25" s="3"/>
      <c r="Z25" s="3"/>
      <c r="AA25" s="4"/>
      <c r="AB25" s="9"/>
    </row>
    <row r="26" spans="1:28" ht="12.75">
      <c r="A26" s="3"/>
      <c r="B26" s="5"/>
      <c r="C26" s="3"/>
      <c r="D26" s="3"/>
      <c r="E26" s="3"/>
      <c r="F26" s="3"/>
      <c r="G26" s="3"/>
      <c r="H26" s="3"/>
      <c r="I26" s="3"/>
      <c r="J26" s="3"/>
      <c r="K26" s="3"/>
      <c r="L26" s="3"/>
      <c r="M26" s="5"/>
      <c r="N26" s="5"/>
      <c r="O26" s="5"/>
      <c r="P26" s="5"/>
      <c r="Q26" s="5"/>
      <c r="R26" s="3"/>
      <c r="S26" s="3"/>
      <c r="T26" s="3"/>
      <c r="U26" s="3"/>
      <c r="V26" s="3"/>
      <c r="W26" s="3"/>
      <c r="X26" s="3"/>
      <c r="Y26" s="3"/>
      <c r="Z26" s="3"/>
      <c r="AA26" s="4"/>
      <c r="AB26" s="9"/>
    </row>
    <row r="27" spans="1:28" ht="12.75">
      <c r="A27" s="3"/>
      <c r="B27" s="5"/>
      <c r="C27" s="3"/>
      <c r="D27" s="3"/>
      <c r="E27" s="3"/>
      <c r="F27" s="3"/>
      <c r="G27" s="3"/>
      <c r="H27" s="3"/>
      <c r="I27" s="3"/>
      <c r="J27" s="3"/>
      <c r="K27" s="3"/>
      <c r="L27" s="3"/>
      <c r="M27" s="5"/>
      <c r="N27" s="5"/>
      <c r="O27" s="5"/>
      <c r="P27" s="5"/>
      <c r="Q27" s="5"/>
      <c r="R27" s="3"/>
      <c r="S27" s="3"/>
      <c r="T27" s="3"/>
      <c r="U27" s="3"/>
      <c r="V27" s="3"/>
      <c r="W27" s="3"/>
      <c r="X27" s="3"/>
      <c r="Y27" s="3"/>
      <c r="Z27" s="3"/>
      <c r="AA27" s="4"/>
      <c r="AB27" s="9"/>
    </row>
    <row r="28" spans="1:28" ht="12.75">
      <c r="A28" s="3"/>
      <c r="B28" s="5"/>
      <c r="C28" s="3"/>
      <c r="D28" s="3"/>
      <c r="E28" s="3"/>
      <c r="F28" s="3"/>
      <c r="G28" s="3"/>
      <c r="H28" s="3"/>
      <c r="I28" s="3"/>
      <c r="J28" s="3"/>
      <c r="K28" s="3"/>
      <c r="L28" s="3"/>
      <c r="M28" s="5"/>
      <c r="N28" s="5"/>
      <c r="O28" s="5"/>
      <c r="P28" s="5"/>
      <c r="Q28" s="5"/>
      <c r="R28" s="3"/>
      <c r="S28" s="3"/>
      <c r="T28" s="3"/>
      <c r="U28" s="3"/>
      <c r="V28" s="3"/>
      <c r="W28" s="3"/>
      <c r="X28" s="3"/>
      <c r="Y28" s="3"/>
      <c r="Z28" s="3"/>
      <c r="AA28" s="4"/>
      <c r="AB28" s="9"/>
    </row>
    <row r="29" spans="1:28" ht="12.75">
      <c r="A29" s="3"/>
      <c r="B29" s="5"/>
      <c r="C29" s="3"/>
      <c r="D29" s="3"/>
      <c r="E29" s="3"/>
      <c r="F29" s="3"/>
      <c r="G29" s="3"/>
      <c r="H29" s="3"/>
      <c r="I29" s="3"/>
      <c r="J29" s="3"/>
      <c r="K29" s="3"/>
      <c r="L29" s="3"/>
      <c r="M29" s="5"/>
      <c r="N29" s="5"/>
      <c r="O29" s="5"/>
      <c r="P29" s="5"/>
      <c r="Q29" s="5"/>
      <c r="R29" s="3"/>
      <c r="S29" s="3"/>
      <c r="T29" s="3"/>
      <c r="U29" s="3"/>
      <c r="V29" s="3"/>
      <c r="W29" s="3"/>
      <c r="X29" s="3"/>
      <c r="Y29" s="3"/>
      <c r="Z29" s="3"/>
      <c r="AA29" s="4"/>
      <c r="AB29" s="9"/>
    </row>
    <row r="30" spans="1:28" ht="12.75">
      <c r="A30" s="3"/>
      <c r="B30" s="5"/>
      <c r="C30" s="3"/>
      <c r="D30" s="3"/>
      <c r="E30" s="3"/>
      <c r="F30" s="3"/>
      <c r="G30" s="3"/>
      <c r="H30" s="3"/>
      <c r="I30" s="3"/>
      <c r="J30" s="3"/>
      <c r="K30" s="3"/>
      <c r="L30" s="3"/>
      <c r="M30" s="5"/>
      <c r="N30" s="5"/>
      <c r="O30" s="5"/>
      <c r="P30" s="5"/>
      <c r="Q30" s="5"/>
      <c r="R30" s="3"/>
      <c r="S30" s="3"/>
      <c r="T30" s="3"/>
      <c r="U30" s="3"/>
      <c r="V30" s="3"/>
      <c r="W30" s="3"/>
      <c r="X30" s="3"/>
      <c r="Y30" s="3"/>
      <c r="Z30" s="3"/>
      <c r="AA30" s="4"/>
      <c r="AB30" s="9"/>
    </row>
    <row r="31" spans="1:28" ht="12.75">
      <c r="A31" s="3"/>
      <c r="B31" s="5"/>
      <c r="C31" s="3"/>
      <c r="D31" s="3"/>
      <c r="E31" s="3"/>
      <c r="F31" s="3"/>
      <c r="G31" s="3"/>
      <c r="H31" s="3"/>
      <c r="I31" s="3"/>
      <c r="J31" s="3"/>
      <c r="K31" s="3"/>
      <c r="L31" s="3"/>
      <c r="M31" s="5"/>
      <c r="N31" s="5"/>
      <c r="O31" s="5"/>
      <c r="P31" s="5"/>
      <c r="Q31" s="5"/>
      <c r="R31" s="3"/>
      <c r="S31" s="3"/>
      <c r="T31" s="3"/>
      <c r="U31" s="3"/>
      <c r="V31" s="3"/>
      <c r="W31" s="3"/>
      <c r="X31" s="3"/>
      <c r="Y31" s="3"/>
      <c r="Z31" s="3"/>
      <c r="AA31" s="4"/>
      <c r="AB31" s="9"/>
    </row>
    <row r="32" spans="1:28" ht="12.75">
      <c r="A32" s="3"/>
      <c r="B32" s="5"/>
      <c r="C32" s="3"/>
      <c r="D32" s="3"/>
      <c r="E32" s="3"/>
      <c r="F32" s="3"/>
      <c r="G32" s="3"/>
      <c r="H32" s="3"/>
      <c r="I32" s="3"/>
      <c r="J32" s="3"/>
      <c r="K32" s="3"/>
      <c r="L32" s="3"/>
      <c r="M32" s="5"/>
      <c r="N32" s="5"/>
      <c r="O32" s="5"/>
      <c r="P32" s="5"/>
      <c r="Q32" s="5"/>
      <c r="R32" s="3"/>
      <c r="S32" s="3"/>
      <c r="T32" s="3"/>
      <c r="U32" s="3"/>
      <c r="V32" s="3"/>
      <c r="W32" s="3"/>
      <c r="X32" s="3"/>
      <c r="Y32" s="3"/>
      <c r="Z32" s="3"/>
      <c r="AA32" s="4"/>
      <c r="AB32" s="9"/>
    </row>
    <row r="33" spans="1:28" ht="12.75">
      <c r="A33" s="3"/>
      <c r="B33" s="5"/>
      <c r="C33" s="3"/>
      <c r="D33" s="3"/>
      <c r="E33" s="3"/>
      <c r="F33" s="3"/>
      <c r="G33" s="3"/>
      <c r="H33" s="3"/>
      <c r="I33" s="3"/>
      <c r="J33" s="3"/>
      <c r="K33" s="3"/>
      <c r="L33" s="3"/>
      <c r="M33" s="5"/>
      <c r="N33" s="5"/>
      <c r="O33" s="5"/>
      <c r="P33" s="5"/>
      <c r="Q33" s="5"/>
      <c r="R33" s="3"/>
      <c r="S33" s="3"/>
      <c r="T33" s="3"/>
      <c r="U33" s="3"/>
      <c r="V33" s="3"/>
      <c r="W33" s="3"/>
      <c r="X33" s="3"/>
      <c r="Y33" s="3"/>
      <c r="Z33" s="3"/>
      <c r="AA33" s="4"/>
      <c r="AB33" s="9"/>
    </row>
    <row r="34" spans="1:28" ht="12.75">
      <c r="A34" s="3"/>
      <c r="B34" s="5"/>
      <c r="C34" s="3"/>
      <c r="D34" s="3"/>
      <c r="E34" s="3"/>
      <c r="F34" s="3"/>
      <c r="G34" s="3"/>
      <c r="H34" s="3"/>
      <c r="I34" s="3"/>
      <c r="J34" s="3"/>
      <c r="K34" s="3"/>
      <c r="L34" s="3"/>
      <c r="M34" s="5"/>
      <c r="N34" s="5"/>
      <c r="O34" s="5"/>
      <c r="P34" s="5"/>
      <c r="Q34" s="5"/>
      <c r="R34" s="3"/>
      <c r="S34" s="3"/>
      <c r="T34" s="3"/>
      <c r="U34" s="3"/>
      <c r="V34" s="3"/>
      <c r="W34" s="3"/>
      <c r="X34" s="3"/>
      <c r="Y34" s="3"/>
      <c r="Z34" s="3"/>
      <c r="AA34" s="4"/>
      <c r="AB34" s="9"/>
    </row>
    <row r="35" spans="1:28" ht="12.75">
      <c r="A35" s="3"/>
      <c r="B35" s="5"/>
      <c r="C35" s="3"/>
      <c r="D35" s="3"/>
      <c r="E35" s="3"/>
      <c r="F35" s="3"/>
      <c r="G35" s="3"/>
      <c r="H35" s="3"/>
      <c r="I35" s="3"/>
      <c r="J35" s="3"/>
      <c r="K35" s="3"/>
      <c r="L35" s="3"/>
      <c r="M35" s="5"/>
      <c r="N35" s="5"/>
      <c r="O35" s="5"/>
      <c r="P35" s="5"/>
      <c r="Q35" s="5"/>
      <c r="R35" s="3"/>
      <c r="S35" s="3"/>
      <c r="T35" s="3"/>
      <c r="U35" s="3"/>
      <c r="V35" s="3"/>
      <c r="W35" s="3"/>
      <c r="X35" s="3"/>
      <c r="Y35" s="3"/>
      <c r="Z35" s="3"/>
      <c r="AA35" s="4"/>
      <c r="AB35" s="9"/>
    </row>
    <row r="36" spans="1:28" ht="12.75">
      <c r="A36" s="3"/>
      <c r="B36" s="5"/>
      <c r="C36" s="3"/>
      <c r="D36" s="3"/>
      <c r="E36" s="3"/>
      <c r="F36" s="3"/>
      <c r="G36" s="3"/>
      <c r="H36" s="3"/>
      <c r="I36" s="3"/>
      <c r="J36" s="3"/>
      <c r="K36" s="3"/>
      <c r="L36" s="3"/>
      <c r="M36" s="5"/>
      <c r="N36" s="5"/>
      <c r="O36" s="5"/>
      <c r="P36" s="5"/>
      <c r="Q36" s="5"/>
      <c r="R36" s="3"/>
      <c r="S36" s="3"/>
      <c r="T36" s="3"/>
      <c r="U36" s="3"/>
      <c r="V36" s="3"/>
      <c r="W36" s="3"/>
      <c r="X36" s="3"/>
      <c r="Y36" s="3"/>
      <c r="Z36" s="3"/>
      <c r="AA36" s="4"/>
      <c r="AB36" s="9"/>
    </row>
    <row r="37" spans="1:28" ht="12.75">
      <c r="A37" s="3"/>
      <c r="B37" s="5"/>
      <c r="C37" s="3"/>
      <c r="D37" s="3"/>
      <c r="E37" s="3"/>
      <c r="F37" s="3"/>
      <c r="G37" s="3"/>
      <c r="H37" s="3"/>
      <c r="I37" s="3"/>
      <c r="J37" s="3"/>
      <c r="K37" s="3"/>
      <c r="L37" s="3"/>
      <c r="M37" s="5"/>
      <c r="N37" s="5"/>
      <c r="O37" s="5"/>
      <c r="P37" s="5"/>
      <c r="Q37" s="5"/>
      <c r="R37" s="3"/>
      <c r="S37" s="3"/>
      <c r="T37" s="3"/>
      <c r="U37" s="3"/>
      <c r="V37" s="3"/>
      <c r="W37" s="3"/>
      <c r="X37" s="3"/>
      <c r="Y37" s="3"/>
      <c r="Z37" s="3"/>
      <c r="AA37" s="4"/>
      <c r="AB37" s="9"/>
    </row>
    <row r="38" spans="1:28" ht="12.75">
      <c r="A38" s="3"/>
      <c r="B38" s="5"/>
      <c r="C38" s="3"/>
      <c r="D38" s="3"/>
      <c r="E38" s="3"/>
      <c r="F38" s="3"/>
      <c r="G38" s="3"/>
      <c r="H38" s="3"/>
      <c r="I38" s="3"/>
      <c r="J38" s="3"/>
      <c r="K38" s="3"/>
      <c r="L38" s="3"/>
      <c r="M38" s="5"/>
      <c r="N38" s="5"/>
      <c r="O38" s="5"/>
      <c r="P38" s="5"/>
      <c r="Q38" s="5"/>
      <c r="R38" s="3"/>
      <c r="S38" s="3"/>
      <c r="T38" s="3"/>
      <c r="U38" s="3"/>
      <c r="V38" s="3"/>
      <c r="W38" s="3"/>
      <c r="X38" s="3"/>
      <c r="Y38" s="3"/>
      <c r="Z38" s="3"/>
      <c r="AA38" s="4"/>
      <c r="AB38" s="9"/>
    </row>
    <row r="39" spans="1:28" ht="12.75">
      <c r="A39" s="3"/>
      <c r="B39" s="5"/>
      <c r="C39" s="3"/>
      <c r="D39" s="3"/>
      <c r="E39" s="3"/>
      <c r="F39" s="3"/>
      <c r="G39" s="3"/>
      <c r="H39" s="3"/>
      <c r="I39" s="3"/>
      <c r="J39" s="3"/>
      <c r="K39" s="3"/>
      <c r="L39" s="3"/>
      <c r="M39" s="5"/>
      <c r="N39" s="5"/>
      <c r="O39" s="5"/>
      <c r="P39" s="5"/>
      <c r="Q39" s="5"/>
      <c r="R39" s="3"/>
      <c r="S39" s="3"/>
      <c r="T39" s="3"/>
      <c r="U39" s="3"/>
      <c r="V39" s="3"/>
      <c r="W39" s="3"/>
      <c r="X39" s="3"/>
      <c r="Y39" s="3"/>
      <c r="Z39" s="3"/>
      <c r="AA39" s="4"/>
      <c r="AB39" s="9"/>
    </row>
    <row r="40" spans="1:28" ht="12.75">
      <c r="A40" s="3"/>
      <c r="B40" s="5"/>
      <c r="C40" s="3"/>
      <c r="D40" s="3"/>
      <c r="E40" s="3"/>
      <c r="F40" s="3"/>
      <c r="G40" s="3"/>
      <c r="H40" s="3"/>
      <c r="I40" s="3"/>
      <c r="J40" s="3"/>
      <c r="K40" s="3"/>
      <c r="L40" s="3"/>
      <c r="M40" s="5"/>
      <c r="N40" s="5"/>
      <c r="O40" s="5"/>
      <c r="P40" s="5"/>
      <c r="Q40" s="5"/>
      <c r="R40" s="3"/>
      <c r="S40" s="3"/>
      <c r="T40" s="3"/>
      <c r="U40" s="3"/>
      <c r="V40" s="3"/>
      <c r="W40" s="3"/>
      <c r="X40" s="3"/>
      <c r="Y40" s="3"/>
      <c r="Z40" s="3"/>
      <c r="AA40" s="4"/>
      <c r="AB40" s="9"/>
    </row>
    <row r="41" spans="1:28" ht="12.75">
      <c r="A41" s="3"/>
      <c r="B41" s="5"/>
      <c r="C41" s="3"/>
      <c r="D41" s="3"/>
      <c r="E41" s="3"/>
      <c r="F41" s="3"/>
      <c r="G41" s="3"/>
      <c r="H41" s="3"/>
      <c r="I41" s="3"/>
      <c r="J41" s="3"/>
      <c r="K41" s="3"/>
      <c r="L41" s="3"/>
      <c r="M41" s="5"/>
      <c r="N41" s="5"/>
      <c r="O41" s="5"/>
      <c r="P41" s="5"/>
      <c r="Q41" s="5"/>
      <c r="R41" s="3"/>
      <c r="S41" s="3"/>
      <c r="T41" s="3"/>
      <c r="U41" s="3"/>
      <c r="V41" s="3"/>
      <c r="W41" s="3"/>
      <c r="X41" s="3"/>
      <c r="Y41" s="3"/>
      <c r="Z41" s="3"/>
      <c r="AA41" s="4"/>
      <c r="AB41" s="9"/>
    </row>
    <row r="42" spans="1:28" ht="12.75">
      <c r="A42" s="3"/>
      <c r="B42" s="5"/>
      <c r="C42" s="3"/>
      <c r="D42" s="3"/>
      <c r="E42" s="3"/>
      <c r="F42" s="3"/>
      <c r="G42" s="3"/>
      <c r="H42" s="3"/>
      <c r="I42" s="3"/>
      <c r="J42" s="3"/>
      <c r="K42" s="3"/>
      <c r="L42" s="3"/>
      <c r="M42" s="5"/>
      <c r="N42" s="5"/>
      <c r="O42" s="5"/>
      <c r="P42" s="5"/>
      <c r="Q42" s="5"/>
      <c r="R42" s="3"/>
      <c r="S42" s="3"/>
      <c r="T42" s="3"/>
      <c r="U42" s="3"/>
      <c r="V42" s="3"/>
      <c r="W42" s="3"/>
      <c r="X42" s="3"/>
      <c r="Y42" s="3"/>
      <c r="Z42" s="3"/>
      <c r="AA42" s="4"/>
      <c r="AB42" s="9"/>
    </row>
    <row r="43" spans="1:28" ht="12.75">
      <c r="A43" s="3"/>
      <c r="B43" s="5"/>
      <c r="C43" s="3"/>
      <c r="D43" s="3"/>
      <c r="E43" s="3"/>
      <c r="F43" s="3"/>
      <c r="G43" s="3"/>
      <c r="H43" s="3"/>
      <c r="I43" s="3"/>
      <c r="J43" s="3"/>
      <c r="K43" s="3"/>
      <c r="L43" s="3"/>
      <c r="M43" s="5"/>
      <c r="N43" s="5"/>
      <c r="O43" s="5"/>
      <c r="P43" s="5"/>
      <c r="Q43" s="5"/>
      <c r="R43" s="3"/>
      <c r="S43" s="3"/>
      <c r="T43" s="3"/>
      <c r="U43" s="3"/>
      <c r="V43" s="3"/>
      <c r="W43" s="3"/>
      <c r="X43" s="3"/>
      <c r="Y43" s="3"/>
      <c r="Z43" s="3"/>
      <c r="AA43" s="4"/>
      <c r="AB43" s="9"/>
    </row>
    <row r="44" spans="1:28" ht="12.75">
      <c r="A44" s="3"/>
      <c r="B44" s="5"/>
      <c r="C44" s="3"/>
      <c r="D44" s="3"/>
      <c r="E44" s="3"/>
      <c r="F44" s="3"/>
      <c r="G44" s="3"/>
      <c r="H44" s="3"/>
      <c r="I44" s="3"/>
      <c r="J44" s="3"/>
      <c r="K44" s="3"/>
      <c r="L44" s="3"/>
      <c r="M44" s="5"/>
      <c r="N44" s="5"/>
      <c r="O44" s="5"/>
      <c r="P44" s="5"/>
      <c r="Q44" s="5"/>
      <c r="R44" s="3"/>
      <c r="S44" s="3"/>
      <c r="T44" s="3"/>
      <c r="U44" s="3"/>
      <c r="V44" s="3"/>
      <c r="W44" s="3"/>
      <c r="X44" s="3"/>
      <c r="Y44" s="3"/>
      <c r="Z44" s="3"/>
      <c r="AA44" s="4"/>
      <c r="AB44" s="9"/>
    </row>
    <row r="45" spans="1:28" ht="12.75">
      <c r="A45" s="3"/>
      <c r="B45" s="5"/>
      <c r="C45" s="3"/>
      <c r="D45" s="3"/>
      <c r="E45" s="3"/>
      <c r="F45" s="3"/>
      <c r="G45" s="3"/>
      <c r="H45" s="3"/>
      <c r="I45" s="3"/>
      <c r="J45" s="3"/>
      <c r="K45" s="3"/>
      <c r="L45" s="3"/>
      <c r="M45" s="5"/>
      <c r="N45" s="5"/>
      <c r="O45" s="5"/>
      <c r="P45" s="5"/>
      <c r="Q45" s="5"/>
      <c r="R45" s="3"/>
      <c r="S45" s="3"/>
      <c r="T45" s="3"/>
      <c r="U45" s="3"/>
      <c r="V45" s="3"/>
      <c r="W45" s="3"/>
      <c r="X45" s="3"/>
      <c r="Y45" s="3"/>
      <c r="Z45" s="3"/>
      <c r="AA45" s="4"/>
      <c r="AB45" s="9"/>
    </row>
    <row r="46" spans="1:28" ht="12.75">
      <c r="A46" s="3"/>
      <c r="B46" s="5"/>
      <c r="C46" s="3"/>
      <c r="D46" s="3"/>
      <c r="E46" s="3"/>
      <c r="F46" s="3"/>
      <c r="G46" s="3"/>
      <c r="H46" s="3"/>
      <c r="I46" s="3"/>
      <c r="J46" s="3"/>
      <c r="K46" s="3"/>
      <c r="L46" s="3"/>
      <c r="M46" s="5"/>
      <c r="N46" s="5"/>
      <c r="O46" s="5"/>
      <c r="P46" s="5"/>
      <c r="Q46" s="5"/>
      <c r="R46" s="3"/>
      <c r="S46" s="3"/>
      <c r="T46" s="3"/>
      <c r="U46" s="3"/>
      <c r="V46" s="3"/>
      <c r="W46" s="3"/>
      <c r="X46" s="3"/>
      <c r="Y46" s="3"/>
      <c r="Z46" s="3"/>
      <c r="AA46" s="4"/>
      <c r="AB46" s="9"/>
    </row>
    <row r="47" spans="1:28" ht="12.75">
      <c r="A47" s="3"/>
      <c r="B47" s="5"/>
      <c r="C47" s="3"/>
      <c r="D47" s="3"/>
      <c r="E47" s="3"/>
      <c r="F47" s="3"/>
      <c r="G47" s="3"/>
      <c r="H47" s="3"/>
      <c r="I47" s="3"/>
      <c r="J47" s="3"/>
      <c r="K47" s="3"/>
      <c r="L47" s="3"/>
      <c r="M47" s="5"/>
      <c r="N47" s="5"/>
      <c r="O47" s="5"/>
      <c r="P47" s="5"/>
      <c r="Q47" s="5"/>
      <c r="R47" s="3"/>
      <c r="S47" s="3"/>
      <c r="T47" s="3"/>
      <c r="U47" s="3"/>
      <c r="V47" s="3"/>
      <c r="W47" s="3"/>
      <c r="X47" s="3"/>
      <c r="Y47" s="3"/>
      <c r="Z47" s="3"/>
      <c r="AA47" s="4"/>
      <c r="AB47" s="9"/>
    </row>
    <row r="48" spans="1:28" ht="12.75">
      <c r="A48" s="3"/>
      <c r="B48" s="5"/>
      <c r="C48" s="3"/>
      <c r="D48" s="3"/>
      <c r="E48" s="3"/>
      <c r="F48" s="3"/>
      <c r="G48" s="3"/>
      <c r="H48" s="3"/>
      <c r="I48" s="3"/>
      <c r="J48" s="3"/>
      <c r="K48" s="3"/>
      <c r="L48" s="3"/>
      <c r="M48" s="5"/>
      <c r="N48" s="5"/>
      <c r="O48" s="5"/>
      <c r="P48" s="5"/>
      <c r="Q48" s="5"/>
      <c r="R48" s="3"/>
      <c r="S48" s="3"/>
      <c r="T48" s="3"/>
      <c r="U48" s="3"/>
      <c r="V48" s="3"/>
      <c r="W48" s="3"/>
      <c r="X48" s="3"/>
      <c r="Y48" s="3"/>
      <c r="Z48" s="3"/>
      <c r="AA48" s="4"/>
      <c r="AB48" s="9"/>
    </row>
    <row r="49" spans="1:28" ht="12.75">
      <c r="A49" s="3"/>
      <c r="B49" s="5"/>
      <c r="C49" s="3"/>
      <c r="D49" s="3"/>
      <c r="E49" s="3"/>
      <c r="F49" s="3"/>
      <c r="G49" s="3"/>
      <c r="H49" s="3"/>
      <c r="I49" s="3"/>
      <c r="J49" s="3"/>
      <c r="K49" s="3"/>
      <c r="L49" s="3"/>
      <c r="M49" s="5"/>
      <c r="N49" s="5"/>
      <c r="O49" s="5"/>
      <c r="P49" s="5"/>
      <c r="Q49" s="5"/>
      <c r="R49" s="3"/>
      <c r="S49" s="3"/>
      <c r="T49" s="3"/>
      <c r="U49" s="3"/>
      <c r="V49" s="3"/>
      <c r="W49" s="3"/>
      <c r="X49" s="3"/>
      <c r="Y49" s="3"/>
      <c r="Z49" s="3"/>
      <c r="AA49" s="4"/>
      <c r="AB49" s="9"/>
    </row>
    <row r="50" spans="1:28" ht="12.75">
      <c r="A50" s="3"/>
      <c r="B50" s="5"/>
      <c r="C50" s="3"/>
      <c r="D50" s="3"/>
      <c r="E50" s="3"/>
      <c r="F50" s="3"/>
      <c r="G50" s="3"/>
      <c r="H50" s="3"/>
      <c r="I50" s="3"/>
      <c r="J50" s="3"/>
      <c r="K50" s="3"/>
      <c r="L50" s="3"/>
      <c r="M50" s="5"/>
      <c r="N50" s="5"/>
      <c r="O50" s="5"/>
      <c r="P50" s="5"/>
      <c r="Q50" s="5"/>
      <c r="R50" s="3"/>
      <c r="S50" s="3"/>
      <c r="T50" s="3"/>
      <c r="U50" s="3"/>
      <c r="V50" s="3"/>
      <c r="W50" s="3"/>
      <c r="X50" s="3"/>
      <c r="Y50" s="3"/>
      <c r="Z50" s="3"/>
      <c r="AA50" s="4"/>
      <c r="AB50" s="9"/>
    </row>
    <row r="51" spans="1:28" ht="12.75">
      <c r="A51" s="3"/>
      <c r="B51" s="5"/>
      <c r="C51" s="3"/>
      <c r="D51" s="3"/>
      <c r="E51" s="3"/>
      <c r="F51" s="3"/>
      <c r="G51" s="3"/>
      <c r="H51" s="3"/>
      <c r="I51" s="3"/>
      <c r="J51" s="3"/>
      <c r="K51" s="3"/>
      <c r="L51" s="3"/>
      <c r="M51" s="5"/>
      <c r="N51" s="5"/>
      <c r="O51" s="5"/>
      <c r="P51" s="5"/>
      <c r="Q51" s="5"/>
      <c r="R51" s="3"/>
      <c r="S51" s="3"/>
      <c r="T51" s="3"/>
      <c r="U51" s="3"/>
      <c r="V51" s="3"/>
      <c r="W51" s="3"/>
      <c r="X51" s="3"/>
      <c r="Y51" s="3"/>
      <c r="Z51" s="3"/>
      <c r="AA51" s="4"/>
      <c r="AB51" s="9"/>
    </row>
    <row r="52" spans="1:28" ht="12.75">
      <c r="A52" s="3"/>
      <c r="B52" s="5"/>
      <c r="C52" s="3"/>
      <c r="D52" s="3"/>
      <c r="E52" s="3"/>
      <c r="F52" s="3"/>
      <c r="G52" s="3"/>
      <c r="H52" s="3"/>
      <c r="I52" s="3"/>
      <c r="J52" s="3"/>
      <c r="K52" s="3"/>
      <c r="L52" s="3"/>
      <c r="M52" s="5"/>
      <c r="N52" s="5"/>
      <c r="O52" s="5"/>
      <c r="P52" s="5"/>
      <c r="Q52" s="5"/>
      <c r="R52" s="3"/>
      <c r="S52" s="3"/>
      <c r="T52" s="3"/>
      <c r="U52" s="3"/>
      <c r="V52" s="3"/>
      <c r="W52" s="3"/>
      <c r="X52" s="3"/>
      <c r="Y52" s="3"/>
      <c r="Z52" s="3"/>
      <c r="AA52" s="4"/>
      <c r="AB52" s="9"/>
    </row>
    <row r="53" spans="1:28" ht="12.75">
      <c r="A53" s="3"/>
      <c r="B53" s="5"/>
      <c r="C53" s="3"/>
      <c r="D53" s="3"/>
      <c r="E53" s="3"/>
      <c r="F53" s="3"/>
      <c r="G53" s="3"/>
      <c r="H53" s="3"/>
      <c r="I53" s="3"/>
      <c r="J53" s="3"/>
      <c r="K53" s="3"/>
      <c r="L53" s="3"/>
      <c r="M53" s="5"/>
      <c r="N53" s="5"/>
      <c r="O53" s="5"/>
      <c r="P53" s="5"/>
      <c r="Q53" s="5"/>
      <c r="R53" s="3"/>
      <c r="S53" s="3"/>
      <c r="T53" s="3"/>
      <c r="U53" s="3"/>
      <c r="V53" s="3"/>
      <c r="W53" s="3"/>
      <c r="X53" s="3"/>
      <c r="Y53" s="3"/>
      <c r="Z53" s="3"/>
      <c r="AA53" s="4"/>
      <c r="AB53" s="9"/>
    </row>
    <row r="54" spans="1:28" ht="14.25" customHeight="1">
      <c r="A54" s="3"/>
      <c r="B54" s="5"/>
      <c r="C54" s="3"/>
      <c r="D54" s="3"/>
      <c r="E54" s="3"/>
      <c r="F54" s="3"/>
      <c r="G54" s="3"/>
      <c r="H54" s="3"/>
      <c r="I54" s="3"/>
      <c r="J54" s="3"/>
      <c r="K54" s="3"/>
      <c r="L54" s="3"/>
      <c r="M54" s="5"/>
      <c r="N54" s="5"/>
      <c r="O54" s="5"/>
      <c r="P54" s="5"/>
      <c r="Q54" s="5"/>
      <c r="R54" s="3"/>
      <c r="S54" s="3"/>
      <c r="T54" s="3"/>
      <c r="U54" s="3"/>
      <c r="V54" s="3"/>
      <c r="W54" s="3"/>
      <c r="X54" s="3"/>
      <c r="Y54" s="3"/>
      <c r="Z54" s="3"/>
      <c r="AA54" s="4"/>
      <c r="AB54" s="9"/>
    </row>
    <row r="55" spans="1:28" ht="14.25" customHeight="1">
      <c r="A55" s="3"/>
      <c r="B55" s="5"/>
      <c r="C55" s="3"/>
      <c r="D55" s="3"/>
      <c r="E55" s="3"/>
      <c r="F55" s="3"/>
      <c r="G55" s="3"/>
      <c r="H55" s="3"/>
      <c r="I55" s="3"/>
      <c r="J55" s="3"/>
      <c r="K55" s="3"/>
      <c r="L55" s="3"/>
      <c r="M55" s="5"/>
      <c r="N55" s="5"/>
      <c r="O55" s="5"/>
      <c r="P55" s="5"/>
      <c r="Q55" s="5"/>
      <c r="R55" s="3"/>
      <c r="S55" s="3"/>
      <c r="T55" s="3"/>
      <c r="U55" s="3"/>
      <c r="V55" s="3"/>
      <c r="W55" s="3"/>
      <c r="X55" s="3"/>
      <c r="Y55" s="3"/>
      <c r="Z55" s="3"/>
      <c r="AA55" s="4"/>
      <c r="AB55" s="9"/>
    </row>
    <row r="56" spans="1:28" ht="14.25" customHeight="1">
      <c r="A56" s="3"/>
      <c r="B56" s="5"/>
      <c r="C56" s="3"/>
      <c r="D56" s="3"/>
      <c r="E56" s="3"/>
      <c r="F56" s="3"/>
      <c r="G56" s="3"/>
      <c r="H56" s="3"/>
      <c r="I56" s="3"/>
      <c r="J56" s="3"/>
      <c r="K56" s="3"/>
      <c r="L56" s="3"/>
      <c r="M56" s="5"/>
      <c r="N56" s="5"/>
      <c r="O56" s="5"/>
      <c r="P56" s="5"/>
      <c r="Q56" s="5"/>
      <c r="R56" s="3"/>
      <c r="S56" s="3"/>
      <c r="T56" s="3"/>
      <c r="U56" s="3"/>
      <c r="V56" s="3"/>
      <c r="W56" s="3"/>
      <c r="X56" s="3"/>
      <c r="Y56" s="3"/>
      <c r="Z56" s="3"/>
      <c r="AA56" s="4"/>
      <c r="AB56" s="9"/>
    </row>
    <row r="57" spans="1:28" ht="14.25" customHeight="1">
      <c r="A57" s="3"/>
      <c r="B57" s="5"/>
      <c r="C57" s="3"/>
      <c r="D57" s="3"/>
      <c r="E57" s="3"/>
      <c r="F57" s="3"/>
      <c r="G57" s="3"/>
      <c r="H57" s="3"/>
      <c r="I57" s="3"/>
      <c r="J57" s="3"/>
      <c r="K57" s="3"/>
      <c r="L57" s="3"/>
      <c r="M57" s="5"/>
      <c r="N57" s="5"/>
      <c r="O57" s="5"/>
      <c r="P57" s="5"/>
      <c r="Q57" s="5"/>
      <c r="R57" s="3"/>
      <c r="S57" s="3"/>
      <c r="T57" s="3"/>
      <c r="U57" s="3"/>
      <c r="V57" s="3"/>
      <c r="W57" s="3"/>
      <c r="X57" s="3"/>
      <c r="Y57" s="3"/>
      <c r="Z57" s="3"/>
      <c r="AA57" s="4"/>
      <c r="AB57" s="9"/>
    </row>
    <row r="58" spans="1:28" ht="14.25" customHeight="1">
      <c r="A58" s="3"/>
      <c r="B58" s="5"/>
      <c r="C58" s="3"/>
      <c r="D58" s="3"/>
      <c r="E58" s="3"/>
      <c r="F58" s="3"/>
      <c r="G58" s="3"/>
      <c r="H58" s="3"/>
      <c r="I58" s="3"/>
      <c r="J58" s="3"/>
      <c r="K58" s="3"/>
      <c r="L58" s="3"/>
      <c r="M58" s="5"/>
      <c r="N58" s="5"/>
      <c r="O58" s="5"/>
      <c r="P58" s="5"/>
      <c r="Q58" s="5"/>
      <c r="R58" s="3"/>
      <c r="S58" s="3"/>
      <c r="T58" s="3"/>
      <c r="U58" s="3"/>
      <c r="V58" s="3"/>
      <c r="W58" s="3"/>
      <c r="X58" s="3"/>
      <c r="Y58" s="3"/>
      <c r="Z58" s="3"/>
      <c r="AA58" s="4"/>
      <c r="AB58" s="9"/>
    </row>
    <row r="59" spans="1:28" ht="12.75">
      <c r="A59" s="3"/>
      <c r="B59" s="5"/>
      <c r="C59" s="3"/>
      <c r="D59" s="3"/>
      <c r="E59" s="3"/>
      <c r="F59" s="3"/>
      <c r="G59" s="3"/>
      <c r="H59" s="3"/>
      <c r="I59" s="3"/>
      <c r="J59" s="3"/>
      <c r="K59" s="3"/>
      <c r="L59" s="3"/>
      <c r="M59" s="5"/>
      <c r="N59" s="5"/>
      <c r="O59" s="5"/>
      <c r="P59" s="5"/>
      <c r="Q59" s="5"/>
      <c r="R59" s="3"/>
      <c r="S59" s="3"/>
      <c r="T59" s="3"/>
      <c r="U59" s="3"/>
      <c r="V59" s="3"/>
      <c r="W59" s="3"/>
      <c r="X59" s="3"/>
      <c r="Y59" s="3"/>
      <c r="Z59" s="3"/>
      <c r="AA59" s="4"/>
      <c r="AB59" s="9"/>
    </row>
    <row r="60" spans="1:28" ht="18.75" customHeight="1">
      <c r="A60" s="79" t="s">
        <v>34</v>
      </c>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row>
    <row r="61" spans="1:28" ht="15" customHeight="1">
      <c r="A61" s="91" t="s">
        <v>33</v>
      </c>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row>
    <row r="62" spans="1:28" ht="12.75" customHeight="1">
      <c r="A62" s="91"/>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row>
    <row r="63" spans="1:28" ht="12.75" customHeight="1">
      <c r="A63" s="91"/>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row>
    <row r="64" spans="1:28" ht="12.75" customHeight="1">
      <c r="A64" s="91"/>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row>
    <row r="65" spans="1:28" ht="12.75" customHeight="1">
      <c r="A65" s="91"/>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row>
    <row r="66" spans="1:28" ht="12.75" customHeight="1">
      <c r="A66" s="91"/>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row>
    <row r="67" spans="1:28" ht="12.75" customHeight="1">
      <c r="A67" s="91"/>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row>
    <row r="68" spans="1:28" ht="33.75" customHeight="1">
      <c r="A68" s="91"/>
      <c r="B68" s="91"/>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row>
    <row r="71" spans="1:27" ht="12.75">
      <c r="A71" s="11" t="s">
        <v>32</v>
      </c>
      <c r="Z71" s="70" t="s">
        <v>24</v>
      </c>
      <c r="AA71" s="70"/>
    </row>
    <row r="72" spans="1:27" ht="12.75">
      <c r="A72" s="16" t="s">
        <v>27</v>
      </c>
      <c r="Z72" s="71" t="s">
        <v>29</v>
      </c>
      <c r="AA72" s="71"/>
    </row>
    <row r="73" spans="1:27" ht="12.75">
      <c r="A73" s="11" t="s">
        <v>30</v>
      </c>
      <c r="H73" s="70"/>
      <c r="I73" s="70"/>
      <c r="J73" s="70"/>
      <c r="K73" s="70"/>
      <c r="L73" s="70"/>
      <c r="M73" s="70"/>
      <c r="N73" s="11"/>
      <c r="O73" s="11"/>
      <c r="P73" s="11"/>
      <c r="Q73" s="11"/>
      <c r="Z73" s="70"/>
      <c r="AA73" s="70"/>
    </row>
    <row r="74" spans="1:27" ht="12.75">
      <c r="A74" s="11" t="s">
        <v>25</v>
      </c>
      <c r="H74" s="71"/>
      <c r="I74" s="71"/>
      <c r="J74" s="71"/>
      <c r="K74" s="71"/>
      <c r="L74" s="71"/>
      <c r="M74" s="71"/>
      <c r="N74" s="16"/>
      <c r="O74" s="16"/>
      <c r="P74" s="16"/>
      <c r="Q74" s="16"/>
      <c r="Z74" s="70" t="s">
        <v>22</v>
      </c>
      <c r="AA74" s="70"/>
    </row>
    <row r="75" spans="8:17" ht="12.75">
      <c r="H75" s="70"/>
      <c r="I75" s="70"/>
      <c r="J75" s="70"/>
      <c r="K75" s="70"/>
      <c r="L75" s="70"/>
      <c r="M75" s="70"/>
      <c r="N75" s="11"/>
      <c r="O75" s="11"/>
      <c r="P75" s="11"/>
      <c r="Q75" s="11"/>
    </row>
    <row r="76" spans="8:17" ht="12.75">
      <c r="H76" s="70"/>
      <c r="I76" s="70"/>
      <c r="J76" s="70"/>
      <c r="K76" s="70"/>
      <c r="L76" s="70"/>
      <c r="M76" s="70"/>
      <c r="N76" s="11"/>
      <c r="O76" s="11"/>
      <c r="P76" s="11"/>
      <c r="Q76" s="11"/>
    </row>
    <row r="78" spans="8:17" ht="12.75">
      <c r="H78" s="70" t="s">
        <v>5</v>
      </c>
      <c r="I78" s="70"/>
      <c r="J78" s="70"/>
      <c r="K78" s="70"/>
      <c r="L78" s="70"/>
      <c r="M78" s="70"/>
      <c r="N78" s="11"/>
      <c r="O78" s="11"/>
      <c r="P78" s="11"/>
      <c r="Q78" s="11"/>
    </row>
    <row r="79" spans="8:17" ht="12.75">
      <c r="H79" s="71" t="s">
        <v>28</v>
      </c>
      <c r="I79" s="71"/>
      <c r="J79" s="71"/>
      <c r="K79" s="71"/>
      <c r="L79" s="71"/>
      <c r="M79" s="71"/>
      <c r="N79" s="16"/>
      <c r="O79" s="16"/>
      <c r="P79" s="16"/>
      <c r="Q79" s="16"/>
    </row>
    <row r="80" spans="8:17" ht="12.75">
      <c r="H80" s="70" t="s">
        <v>35</v>
      </c>
      <c r="I80" s="70"/>
      <c r="J80" s="70"/>
      <c r="K80" s="70"/>
      <c r="L80" s="70"/>
      <c r="M80" s="70"/>
      <c r="N80" s="11"/>
      <c r="O80" s="11"/>
      <c r="P80" s="11"/>
      <c r="Q80" s="11"/>
    </row>
    <row r="81" spans="8:17" ht="12.75">
      <c r="H81" s="70" t="s">
        <v>6</v>
      </c>
      <c r="I81" s="70"/>
      <c r="J81" s="70"/>
      <c r="K81" s="70"/>
      <c r="L81" s="70"/>
      <c r="M81" s="70"/>
      <c r="N81" s="11"/>
      <c r="O81" s="11"/>
      <c r="P81" s="11"/>
      <c r="Q81" s="11"/>
    </row>
    <row r="84" spans="1:19" ht="90">
      <c r="A84" s="10" t="s">
        <v>38</v>
      </c>
      <c r="B84" s="18" t="s">
        <v>37</v>
      </c>
      <c r="S84" s="1" t="s">
        <v>36</v>
      </c>
    </row>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sheetData>
  <sheetProtection/>
  <mergeCells count="33">
    <mergeCell ref="A61:AB68"/>
    <mergeCell ref="C2:C4"/>
    <mergeCell ref="G2:G4"/>
    <mergeCell ref="D2:F3"/>
    <mergeCell ref="T2:U2"/>
    <mergeCell ref="AB3:AB4"/>
    <mergeCell ref="T3:T4"/>
    <mergeCell ref="R2:R4"/>
    <mergeCell ref="U3:U4"/>
    <mergeCell ref="V3:V4"/>
    <mergeCell ref="W3:W4"/>
    <mergeCell ref="A60:AB60"/>
    <mergeCell ref="H2:L3"/>
    <mergeCell ref="A2:A4"/>
    <mergeCell ref="B2:B4"/>
    <mergeCell ref="M2:Q3"/>
    <mergeCell ref="Z73:AA73"/>
    <mergeCell ref="H80:M80"/>
    <mergeCell ref="Z3:Z4"/>
    <mergeCell ref="Z71:AA71"/>
    <mergeCell ref="S2:S4"/>
    <mergeCell ref="Z72:AA72"/>
    <mergeCell ref="Z74:AA74"/>
    <mergeCell ref="X3:X4"/>
    <mergeCell ref="AA3:AA4"/>
    <mergeCell ref="Y3:Y4"/>
    <mergeCell ref="H81:M81"/>
    <mergeCell ref="H76:M76"/>
    <mergeCell ref="H74:M74"/>
    <mergeCell ref="H73:M73"/>
    <mergeCell ref="H78:M78"/>
    <mergeCell ref="H79:M79"/>
    <mergeCell ref="H75:M75"/>
  </mergeCells>
  <dataValidations count="1">
    <dataValidation type="list" allowBlank="1" showInputMessage="1" showErrorMessage="1" sqref="B5:B59">
      <formula1>Görev_Tanımları</formula1>
    </dataValidation>
  </dataValidations>
  <printOptions/>
  <pageMargins left="0.4330708661417323" right="0.2362204724409449" top="0" bottom="0.15748031496062992" header="0.31496062992125984" footer="0.196850393700787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codeName="Sayfa2"/>
  <dimension ref="A1:W14"/>
  <sheetViews>
    <sheetView zoomScalePageLayoutView="0" workbookViewId="0" topLeftCell="C1">
      <selection activeCell="I10" sqref="I10"/>
    </sheetView>
  </sheetViews>
  <sheetFormatPr defaultColWidth="9.00390625" defaultRowHeight="12.75"/>
  <cols>
    <col min="1" max="1" width="23.375" style="0" customWidth="1"/>
    <col min="2" max="2" width="13.00390625" style="20" customWidth="1"/>
    <col min="3" max="3" width="6.25390625" style="0" customWidth="1"/>
    <col min="4" max="4" width="36.875" style="0" customWidth="1"/>
    <col min="5" max="5" width="13.125" style="0" customWidth="1"/>
    <col min="6" max="6" width="6.00390625" style="0" customWidth="1"/>
    <col min="7" max="7" width="20.875" style="0" bestFit="1" customWidth="1"/>
    <col min="8" max="8" width="4.875" style="0" customWidth="1"/>
    <col min="9" max="9" width="24.375" style="0" customWidth="1"/>
    <col min="10" max="10" width="5.375" style="0" customWidth="1"/>
    <col min="11" max="11" width="21.75390625" style="0" customWidth="1"/>
    <col min="13" max="13" width="17.125" style="0" customWidth="1"/>
  </cols>
  <sheetData>
    <row r="1" spans="1:14" s="41" customFormat="1" ht="25.5" customHeight="1">
      <c r="A1" s="41" t="s">
        <v>58</v>
      </c>
      <c r="B1" s="41" t="s">
        <v>59</v>
      </c>
      <c r="D1" s="41" t="s">
        <v>62</v>
      </c>
      <c r="E1" s="41" t="s">
        <v>59</v>
      </c>
      <c r="G1" s="41" t="s">
        <v>126</v>
      </c>
      <c r="I1" s="41" t="s">
        <v>127</v>
      </c>
      <c r="K1" s="41" t="s">
        <v>125</v>
      </c>
      <c r="M1" s="41" t="s">
        <v>131</v>
      </c>
      <c r="N1" s="41" t="s">
        <v>132</v>
      </c>
    </row>
    <row r="2" spans="1:14" ht="12.75">
      <c r="A2" t="s">
        <v>22</v>
      </c>
      <c r="B2" s="20">
        <v>2</v>
      </c>
      <c r="D2" t="s">
        <v>66</v>
      </c>
      <c r="E2" s="20">
        <v>20</v>
      </c>
      <c r="G2" t="s">
        <v>22</v>
      </c>
      <c r="I2" t="s">
        <v>53</v>
      </c>
      <c r="K2" t="s">
        <v>22</v>
      </c>
      <c r="M2" t="s">
        <v>45</v>
      </c>
      <c r="N2">
        <v>30</v>
      </c>
    </row>
    <row r="3" spans="1:14" ht="12.75">
      <c r="A3" t="s">
        <v>147</v>
      </c>
      <c r="B3" s="20">
        <v>18</v>
      </c>
      <c r="D3" t="s">
        <v>73</v>
      </c>
      <c r="E3" s="20">
        <v>15</v>
      </c>
      <c r="G3" t="s">
        <v>147</v>
      </c>
      <c r="K3" t="s">
        <v>39</v>
      </c>
      <c r="M3" t="s">
        <v>46</v>
      </c>
      <c r="N3">
        <v>40</v>
      </c>
    </row>
    <row r="4" spans="1:14" ht="12.75">
      <c r="A4" t="s">
        <v>39</v>
      </c>
      <c r="B4" s="20">
        <v>6</v>
      </c>
      <c r="D4" t="s">
        <v>43</v>
      </c>
      <c r="E4" s="20">
        <v>18</v>
      </c>
      <c r="G4" t="s">
        <v>39</v>
      </c>
      <c r="K4" t="s">
        <v>40</v>
      </c>
      <c r="M4" t="s">
        <v>68</v>
      </c>
      <c r="N4">
        <v>30</v>
      </c>
    </row>
    <row r="5" spans="1:23" ht="12.75">
      <c r="A5" t="s">
        <v>40</v>
      </c>
      <c r="B5" s="20">
        <v>6</v>
      </c>
      <c r="D5" t="s">
        <v>128</v>
      </c>
      <c r="E5" s="20">
        <v>18</v>
      </c>
      <c r="G5" t="s">
        <v>40</v>
      </c>
      <c r="K5" t="s">
        <v>45</v>
      </c>
      <c r="W5" s="29">
        <v>43023</v>
      </c>
    </row>
    <row r="6" spans="1:11" ht="12.75">
      <c r="A6" t="s">
        <v>64</v>
      </c>
      <c r="D6" t="s">
        <v>129</v>
      </c>
      <c r="E6" s="20">
        <v>18</v>
      </c>
      <c r="G6" t="s">
        <v>64</v>
      </c>
      <c r="K6" t="s">
        <v>46</v>
      </c>
    </row>
    <row r="7" spans="1:11" ht="12.75">
      <c r="A7" t="s">
        <v>65</v>
      </c>
      <c r="D7" t="s">
        <v>44</v>
      </c>
      <c r="E7" s="20">
        <v>18</v>
      </c>
      <c r="G7" t="s">
        <v>65</v>
      </c>
      <c r="K7" t="s">
        <v>68</v>
      </c>
    </row>
    <row r="8" spans="1:7" ht="12.75">
      <c r="A8" t="s">
        <v>67</v>
      </c>
      <c r="D8" t="s">
        <v>53</v>
      </c>
      <c r="E8" s="20"/>
      <c r="G8" t="s">
        <v>45</v>
      </c>
    </row>
    <row r="9" spans="1:7" ht="12.75">
      <c r="A9" t="s">
        <v>45</v>
      </c>
      <c r="E9" s="20"/>
      <c r="G9" t="s">
        <v>46</v>
      </c>
    </row>
    <row r="10" spans="1:7" ht="12.75">
      <c r="A10" t="s">
        <v>46</v>
      </c>
      <c r="E10" s="20"/>
      <c r="G10" t="s">
        <v>68</v>
      </c>
    </row>
    <row r="11" spans="1:5" ht="12.75">
      <c r="A11" t="s">
        <v>68</v>
      </c>
      <c r="E11" s="20"/>
    </row>
    <row r="14" ht="12.75">
      <c r="D14" s="32"/>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ayfa6">
    <tabColor rgb="FFC00000"/>
  </sheetPr>
  <dimension ref="A1:B16"/>
  <sheetViews>
    <sheetView zoomScalePageLayoutView="0" workbookViewId="0" topLeftCell="A1">
      <selection activeCell="I14" sqref="I14"/>
    </sheetView>
  </sheetViews>
  <sheetFormatPr defaultColWidth="9.00390625" defaultRowHeight="12.75"/>
  <cols>
    <col min="1" max="1" width="12.625" style="38" customWidth="1"/>
    <col min="2" max="2" width="83.75390625" style="0" customWidth="1"/>
  </cols>
  <sheetData>
    <row r="1" spans="1:2" ht="12.75">
      <c r="A1" s="37" t="s">
        <v>100</v>
      </c>
      <c r="B1" s="35" t="s">
        <v>93</v>
      </c>
    </row>
    <row r="2" spans="1:2" ht="48.75" customHeight="1">
      <c r="A2" s="39" t="s">
        <v>101</v>
      </c>
      <c r="B2" s="36" t="s">
        <v>94</v>
      </c>
    </row>
    <row r="3" spans="1:2" ht="147" customHeight="1">
      <c r="A3" s="39" t="s">
        <v>102</v>
      </c>
      <c r="B3" s="36" t="s">
        <v>95</v>
      </c>
    </row>
    <row r="4" spans="1:2" ht="25.5">
      <c r="A4" s="39" t="s">
        <v>103</v>
      </c>
      <c r="B4" s="36" t="s">
        <v>107</v>
      </c>
    </row>
    <row r="5" spans="1:2" ht="25.5">
      <c r="A5" s="39" t="s">
        <v>104</v>
      </c>
      <c r="B5" s="36" t="s">
        <v>96</v>
      </c>
    </row>
    <row r="6" spans="1:2" ht="51">
      <c r="A6" s="39" t="s">
        <v>105</v>
      </c>
      <c r="B6" s="40" t="s">
        <v>123</v>
      </c>
    </row>
    <row r="7" spans="1:2" ht="55.5" customHeight="1">
      <c r="A7" s="39" t="s">
        <v>106</v>
      </c>
      <c r="B7" s="40" t="s">
        <v>108</v>
      </c>
    </row>
    <row r="8" spans="1:2" ht="73.5" customHeight="1">
      <c r="A8" s="39" t="s">
        <v>109</v>
      </c>
      <c r="B8" s="36" t="s">
        <v>110</v>
      </c>
    </row>
    <row r="9" spans="1:2" ht="54.75" customHeight="1">
      <c r="A9" s="39" t="s">
        <v>111</v>
      </c>
      <c r="B9" s="36" t="s">
        <v>112</v>
      </c>
    </row>
    <row r="10" spans="1:2" ht="25.5">
      <c r="A10" s="39" t="s">
        <v>113</v>
      </c>
      <c r="B10" s="36" t="s">
        <v>114</v>
      </c>
    </row>
    <row r="11" spans="1:2" ht="25.5">
      <c r="A11" s="39" t="s">
        <v>115</v>
      </c>
      <c r="B11" s="36" t="s">
        <v>97</v>
      </c>
    </row>
    <row r="12" spans="1:2" ht="25.5">
      <c r="A12" s="39" t="s">
        <v>116</v>
      </c>
      <c r="B12" s="36" t="s">
        <v>98</v>
      </c>
    </row>
    <row r="13" spans="1:2" ht="25.5">
      <c r="A13" s="39" t="s">
        <v>117</v>
      </c>
      <c r="B13" s="36" t="s">
        <v>99</v>
      </c>
    </row>
    <row r="14" spans="1:2" ht="15">
      <c r="A14" s="39" t="s">
        <v>118</v>
      </c>
      <c r="B14" s="36" t="s">
        <v>120</v>
      </c>
    </row>
    <row r="15" spans="1:2" ht="45" customHeight="1">
      <c r="A15" s="39" t="s">
        <v>119</v>
      </c>
      <c r="B15" s="36" t="s">
        <v>121</v>
      </c>
    </row>
    <row r="16" ht="12.75">
      <c r="A16" s="64" t="s">
        <v>146</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ayfa3"/>
  <dimension ref="A1:AA421"/>
  <sheetViews>
    <sheetView showZeros="0" tabSelected="1" zoomScalePageLayoutView="0" workbookViewId="0" topLeftCell="A1">
      <pane ySplit="4" topLeftCell="A5" activePane="bottomLeft" state="frozen"/>
      <selection pane="topLeft" activeCell="A1" sqref="A1"/>
      <selection pane="bottomLeft" activeCell="AA405" sqref="AA405:AA406"/>
    </sheetView>
  </sheetViews>
  <sheetFormatPr defaultColWidth="9.00390625" defaultRowHeight="12.75"/>
  <cols>
    <col min="1" max="1" width="5.625" style="21" customWidth="1"/>
    <col min="2" max="3" width="15.625" style="1" customWidth="1"/>
    <col min="4" max="4" width="15.25390625" style="1" customWidth="1"/>
    <col min="5" max="5" width="4.00390625" style="1" hidden="1" customWidth="1"/>
    <col min="6" max="6" width="7.125" style="19" customWidth="1"/>
    <col min="7" max="11" width="4.75390625" style="1" customWidth="1"/>
    <col min="12" max="15" width="4.375" style="1" customWidth="1"/>
    <col min="16" max="17" width="4.75390625" style="1" customWidth="1"/>
    <col min="18" max="22" width="4.375" style="1" customWidth="1"/>
    <col min="23" max="24" width="5.625" style="1" customWidth="1"/>
    <col min="25" max="25" width="9.125" style="28" customWidth="1"/>
    <col min="26" max="26" width="20.875" style="1" customWidth="1"/>
    <col min="27" max="27" width="50.00390625" style="1" customWidth="1"/>
    <col min="28" max="16384" width="9.125" style="1" customWidth="1"/>
  </cols>
  <sheetData>
    <row r="1" spans="1:27" ht="21" customHeight="1" thickBot="1">
      <c r="A1" s="138" t="str">
        <f>UPPER(Bilgi_Girişi!B3)&amp;" "&amp;Bilgi_Girişi!B2&amp;" ÖĞRETİM YILI ÜCRETLİ DERS OKUTACAK ÖĞRETMENLERİN TOPLU ONAY ÇİZELGESİ"</f>
        <v>…….. ANADOLU LİSESİ 2023-2024 ÖĞRETİM YILI ÜCRETLİ DERS OKUTACAK ÖĞRETMENLERİN TOPLU ONAY ÇİZELGESİ</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
        <v>152</v>
      </c>
    </row>
    <row r="2" spans="1:27" ht="26.25" customHeight="1" thickTop="1">
      <c r="A2" s="86" t="s">
        <v>61</v>
      </c>
      <c r="B2" s="153" t="s">
        <v>60</v>
      </c>
      <c r="C2" s="146" t="s">
        <v>63</v>
      </c>
      <c r="D2" s="146" t="s">
        <v>74</v>
      </c>
      <c r="E2" s="145" t="s">
        <v>75</v>
      </c>
      <c r="F2" s="82"/>
      <c r="G2" s="149" t="s">
        <v>76</v>
      </c>
      <c r="H2" s="149" t="s">
        <v>77</v>
      </c>
      <c r="I2" s="149" t="s">
        <v>78</v>
      </c>
      <c r="J2" s="149" t="s">
        <v>79</v>
      </c>
      <c r="K2" s="149" t="s">
        <v>122</v>
      </c>
      <c r="L2" s="154" t="s">
        <v>149</v>
      </c>
      <c r="M2" s="110" t="s">
        <v>80</v>
      </c>
      <c r="N2" s="110" t="s">
        <v>81</v>
      </c>
      <c r="O2" s="110" t="s">
        <v>82</v>
      </c>
      <c r="P2" s="151" t="s">
        <v>83</v>
      </c>
      <c r="Q2" s="151"/>
      <c r="R2" s="110" t="s">
        <v>88</v>
      </c>
      <c r="S2" s="110" t="s">
        <v>87</v>
      </c>
      <c r="T2" s="110" t="s">
        <v>89</v>
      </c>
      <c r="U2" s="110" t="s">
        <v>139</v>
      </c>
      <c r="V2" s="110" t="s">
        <v>148</v>
      </c>
      <c r="W2" s="110" t="s">
        <v>143</v>
      </c>
      <c r="X2" s="110" t="s">
        <v>144</v>
      </c>
      <c r="Y2" s="146" t="s">
        <v>86</v>
      </c>
      <c r="Z2" s="143" t="s">
        <v>85</v>
      </c>
      <c r="AA2" s="159" t="s">
        <v>124</v>
      </c>
    </row>
    <row r="3" spans="1:27" ht="15" customHeight="1">
      <c r="A3" s="152"/>
      <c r="B3" s="85"/>
      <c r="C3" s="147"/>
      <c r="D3" s="147"/>
      <c r="E3" s="83"/>
      <c r="F3" s="85"/>
      <c r="G3" s="150"/>
      <c r="H3" s="150"/>
      <c r="I3" s="150"/>
      <c r="J3" s="150"/>
      <c r="K3" s="150"/>
      <c r="L3" s="155"/>
      <c r="M3" s="96"/>
      <c r="N3" s="96"/>
      <c r="O3" s="96"/>
      <c r="P3" s="110" t="s">
        <v>84</v>
      </c>
      <c r="Q3" s="110" t="s">
        <v>130</v>
      </c>
      <c r="R3" s="96"/>
      <c r="S3" s="96"/>
      <c r="T3" s="96"/>
      <c r="U3" s="96"/>
      <c r="V3" s="96"/>
      <c r="W3" s="96"/>
      <c r="X3" s="96"/>
      <c r="Y3" s="147"/>
      <c r="Z3" s="144"/>
      <c r="AA3" s="159"/>
    </row>
    <row r="4" spans="1:27" ht="120" customHeight="1" thickBot="1">
      <c r="A4" s="152"/>
      <c r="B4" s="85"/>
      <c r="C4" s="148"/>
      <c r="D4" s="147"/>
      <c r="E4" s="83"/>
      <c r="F4" s="85"/>
      <c r="G4" s="150"/>
      <c r="H4" s="150"/>
      <c r="I4" s="150"/>
      <c r="J4" s="150"/>
      <c r="K4" s="150"/>
      <c r="L4" s="155"/>
      <c r="M4" s="96"/>
      <c r="N4" s="96"/>
      <c r="O4" s="96"/>
      <c r="P4" s="96"/>
      <c r="Q4" s="96"/>
      <c r="R4" s="96"/>
      <c r="S4" s="96"/>
      <c r="T4" s="96"/>
      <c r="U4" s="96"/>
      <c r="V4" s="96"/>
      <c r="W4" s="96"/>
      <c r="X4" s="96"/>
      <c r="Y4" s="148"/>
      <c r="Z4" s="144"/>
      <c r="AA4" s="159"/>
    </row>
    <row r="5" spans="1:27" ht="18.75" customHeight="1">
      <c r="A5" s="126">
        <v>1</v>
      </c>
      <c r="B5" s="128" t="s">
        <v>152</v>
      </c>
      <c r="C5" s="130" t="s">
        <v>67</v>
      </c>
      <c r="D5" s="132" t="s">
        <v>44</v>
      </c>
      <c r="E5" s="134"/>
      <c r="F5" s="24" t="s">
        <v>56</v>
      </c>
      <c r="G5" s="26">
        <v>18</v>
      </c>
      <c r="H5" s="26"/>
      <c r="I5" s="26"/>
      <c r="J5" s="26"/>
      <c r="K5" s="26"/>
      <c r="L5" s="111"/>
      <c r="M5" s="136">
        <f>IF(N5="",IF(IF(P5&lt;&gt;"",ROUNDDOWN(SUM(G5+G6+H6+H5+I5+I6+J6+J5+1)/10,0),ROUNDDOWN(SUM(G5+G6+H6+H5+I5+I6+J6+J5)/10,0))&gt;3,3,IF(P5&lt;&gt;"",ROUNDDOWN(SUM(G5+G6+H6+H5+I5+I6+J6+J5+1)/10,0),ROUNDDOWN(SUM(G5+G6+H6+H5+I5+I6+J6+J5)/10,0))),IF(C5="Müdür Yetkili Öğretmen",3,0))</f>
        <v>3</v>
      </c>
      <c r="N5" s="106"/>
      <c r="O5" s="106"/>
      <c r="P5" s="124"/>
      <c r="Q5" s="124">
        <v>2</v>
      </c>
      <c r="R5" s="106">
        <v>3</v>
      </c>
      <c r="S5" s="106"/>
      <c r="T5" s="106"/>
      <c r="U5" s="106"/>
      <c r="V5" s="106"/>
      <c r="W5" s="25">
        <f>G5+H5+I5+J5+K5</f>
        <v>18</v>
      </c>
      <c r="X5" s="111"/>
      <c r="Y5" s="113">
        <v>43416</v>
      </c>
      <c r="Z5" s="115"/>
      <c r="AA5" s="117"/>
    </row>
    <row r="6" spans="1:27" ht="18.75" customHeight="1" thickBot="1">
      <c r="A6" s="127"/>
      <c r="B6" s="129"/>
      <c r="C6" s="131"/>
      <c r="D6" s="133"/>
      <c r="E6" s="135"/>
      <c r="F6" s="22" t="s">
        <v>57</v>
      </c>
      <c r="G6" s="27">
        <v>12</v>
      </c>
      <c r="H6" s="27"/>
      <c r="I6" s="27"/>
      <c r="J6" s="27"/>
      <c r="K6" s="27"/>
      <c r="L6" s="112"/>
      <c r="M6" s="137"/>
      <c r="N6" s="107"/>
      <c r="O6" s="107"/>
      <c r="P6" s="125"/>
      <c r="Q6" s="125"/>
      <c r="R6" s="107"/>
      <c r="S6" s="107"/>
      <c r="T6" s="107"/>
      <c r="U6" s="107"/>
      <c r="V6" s="107"/>
      <c r="W6" s="23">
        <f>G6+H6+I6+J6+K6+L6+M5+N5+O5+P5+Q5+R5+S5+T5+U5+L5+V5</f>
        <v>20</v>
      </c>
      <c r="X6" s="112"/>
      <c r="Y6" s="114"/>
      <c r="Z6" s="116"/>
      <c r="AA6" s="117"/>
    </row>
    <row r="7" spans="1:27" ht="18.75" customHeight="1" hidden="1">
      <c r="A7" s="126">
        <v>2</v>
      </c>
      <c r="B7" s="128" t="s">
        <v>150</v>
      </c>
      <c r="C7" s="130"/>
      <c r="D7" s="132"/>
      <c r="E7" s="134"/>
      <c r="F7" s="24" t="s">
        <v>56</v>
      </c>
      <c r="G7" s="26"/>
      <c r="H7" s="26"/>
      <c r="I7" s="26"/>
      <c r="J7" s="26"/>
      <c r="K7" s="26"/>
      <c r="L7" s="111"/>
      <c r="M7" s="136">
        <f>IF(N7="",IF(IF(P7&lt;&gt;"",ROUNDDOWN(SUM(G7+G8+H8+H7+I7+I8+J8+J7+1)/10,0),ROUNDDOWN(SUM(G7+G8+H8+H7+I7+I8+J8+J7)/10,0))&gt;3,3,IF(P7&lt;&gt;"",ROUNDDOWN(SUM(G7+G8+H8+H7+I7+I8+J8+J7+1)/10,0),ROUNDDOWN(SUM(G7+G8+H8+H7+I7+I8+J8+J7)/10,0))),IF(C7="Müdür Yetkili Öğretmen",3,0))</f>
        <v>0</v>
      </c>
      <c r="N7" s="106">
        <v>0</v>
      </c>
      <c r="O7" s="106"/>
      <c r="P7" s="124"/>
      <c r="Q7" s="124"/>
      <c r="R7" s="106"/>
      <c r="S7" s="106"/>
      <c r="T7" s="106"/>
      <c r="U7" s="106"/>
      <c r="V7" s="106"/>
      <c r="W7" s="25">
        <f>G7+H7+I7+J7+K7</f>
        <v>0</v>
      </c>
      <c r="X7" s="111"/>
      <c r="Y7" s="113"/>
      <c r="Z7" s="115"/>
      <c r="AA7" s="117"/>
    </row>
    <row r="8" spans="1:27" ht="18.75" customHeight="1" hidden="1" thickBot="1">
      <c r="A8" s="127"/>
      <c r="B8" s="129"/>
      <c r="C8" s="131"/>
      <c r="D8" s="133"/>
      <c r="E8" s="135"/>
      <c r="F8" s="22" t="s">
        <v>57</v>
      </c>
      <c r="G8" s="27"/>
      <c r="H8" s="27"/>
      <c r="I8" s="27"/>
      <c r="J8" s="27"/>
      <c r="K8" s="27"/>
      <c r="L8" s="112"/>
      <c r="M8" s="137"/>
      <c r="N8" s="107"/>
      <c r="O8" s="107"/>
      <c r="P8" s="125"/>
      <c r="Q8" s="125"/>
      <c r="R8" s="107"/>
      <c r="S8" s="107"/>
      <c r="T8" s="107"/>
      <c r="U8" s="107"/>
      <c r="V8" s="107"/>
      <c r="W8" s="23">
        <f>G8+H8+I8+J8+K8+L8+M7+N7+O7+P7+Q7+R7+S7+T7+U7+L7+V7</f>
        <v>0</v>
      </c>
      <c r="X8" s="112"/>
      <c r="Y8" s="114"/>
      <c r="Z8" s="116"/>
      <c r="AA8" s="117"/>
    </row>
    <row r="9" spans="1:27" ht="18.75" customHeight="1" hidden="1">
      <c r="A9" s="126">
        <v>3</v>
      </c>
      <c r="B9" s="128"/>
      <c r="C9" s="130"/>
      <c r="D9" s="132"/>
      <c r="E9" s="134"/>
      <c r="F9" s="24" t="s">
        <v>56</v>
      </c>
      <c r="G9" s="26"/>
      <c r="H9" s="26"/>
      <c r="I9" s="26"/>
      <c r="J9" s="26"/>
      <c r="K9" s="26"/>
      <c r="L9" s="111"/>
      <c r="M9" s="136">
        <f>IF(N9="",IF(IF(P9&lt;&gt;"",ROUNDDOWN(SUM(G9+G10+H10+H9+I9+I10+J10+J9+1)/10,0),ROUNDDOWN(SUM(G9+G10+H10+H9+I9+I10+J10+J9)/10,0))&gt;3,3,IF(P9&lt;&gt;"",ROUNDDOWN(SUM(G9+G10+H10+H9+I9+I10+J10+J9+1)/10,0),ROUNDDOWN(SUM(G9+G10+H10+H9+I9+I10+J10+J9)/10,0))),IF(C9="Müdür Yetkili Öğretmen",3,0))</f>
        <v>0</v>
      </c>
      <c r="N9" s="106"/>
      <c r="O9" s="106"/>
      <c r="P9" s="124"/>
      <c r="Q9" s="124"/>
      <c r="R9" s="106"/>
      <c r="S9" s="106"/>
      <c r="T9" s="106"/>
      <c r="U9" s="106"/>
      <c r="V9" s="106"/>
      <c r="W9" s="25">
        <f>G9+H9+I9+J9+K9</f>
        <v>0</v>
      </c>
      <c r="X9" s="111"/>
      <c r="Y9" s="113"/>
      <c r="Z9" s="115"/>
      <c r="AA9" s="117"/>
    </row>
    <row r="10" spans="1:27" ht="18.75" customHeight="1" hidden="1" thickBot="1">
      <c r="A10" s="127"/>
      <c r="B10" s="129"/>
      <c r="C10" s="131"/>
      <c r="D10" s="133"/>
      <c r="E10" s="135"/>
      <c r="F10" s="22" t="s">
        <v>57</v>
      </c>
      <c r="G10" s="27"/>
      <c r="H10" s="27"/>
      <c r="I10" s="27"/>
      <c r="J10" s="27"/>
      <c r="K10" s="27"/>
      <c r="L10" s="112"/>
      <c r="M10" s="137"/>
      <c r="N10" s="107"/>
      <c r="O10" s="107"/>
      <c r="P10" s="125"/>
      <c r="Q10" s="125"/>
      <c r="R10" s="107"/>
      <c r="S10" s="107"/>
      <c r="T10" s="107"/>
      <c r="U10" s="107"/>
      <c r="V10" s="107"/>
      <c r="W10" s="23">
        <f>G10+H10+I10+J10+K10+L10+M9+N9+O9+P9+Q9+R9+S9+T9+U9+L9+V9</f>
        <v>0</v>
      </c>
      <c r="X10" s="112"/>
      <c r="Y10" s="114"/>
      <c r="Z10" s="116"/>
      <c r="AA10" s="117"/>
    </row>
    <row r="11" spans="1:27" ht="18.75" customHeight="1" hidden="1">
      <c r="A11" s="126">
        <v>4</v>
      </c>
      <c r="B11" s="128"/>
      <c r="C11" s="130"/>
      <c r="D11" s="132"/>
      <c r="E11" s="134"/>
      <c r="F11" s="24" t="s">
        <v>56</v>
      </c>
      <c r="G11" s="26"/>
      <c r="H11" s="26"/>
      <c r="I11" s="26"/>
      <c r="J11" s="26"/>
      <c r="K11" s="26"/>
      <c r="L11" s="111"/>
      <c r="M11" s="136">
        <f>IF(N11="",IF(IF(P11&lt;&gt;"",ROUNDDOWN(SUM(G11+G12+H12+H11+I11+I12+J12+J11+1)/10,0),ROUNDDOWN(SUM(G11+G12+H12+H11+I11+I12+J12+J11)/10,0))&gt;3,3,IF(P11&lt;&gt;"",ROUNDDOWN(SUM(G11+G12+H12+H11+I11+I12+J12+J11+1)/10,0),ROUNDDOWN(SUM(G11+G12+H12+H11+I11+I12+J12+J11)/10,0))),IF(C11="Müdür Yetkili Öğretmen",3,0))</f>
        <v>0</v>
      </c>
      <c r="N11" s="106"/>
      <c r="O11" s="106"/>
      <c r="P11" s="124"/>
      <c r="Q11" s="124"/>
      <c r="R11" s="106"/>
      <c r="S11" s="106"/>
      <c r="T11" s="106"/>
      <c r="U11" s="106"/>
      <c r="V11" s="106"/>
      <c r="W11" s="25">
        <f>G11+H11+I11+J11+K11</f>
        <v>0</v>
      </c>
      <c r="X11" s="111"/>
      <c r="Y11" s="113"/>
      <c r="Z11" s="115"/>
      <c r="AA11" s="117"/>
    </row>
    <row r="12" spans="1:27" ht="18.75" customHeight="1" hidden="1" thickBot="1">
      <c r="A12" s="127"/>
      <c r="B12" s="129"/>
      <c r="C12" s="131"/>
      <c r="D12" s="133"/>
      <c r="E12" s="135"/>
      <c r="F12" s="22" t="s">
        <v>57</v>
      </c>
      <c r="G12" s="27"/>
      <c r="H12" s="27"/>
      <c r="I12" s="27"/>
      <c r="J12" s="27"/>
      <c r="K12" s="27"/>
      <c r="L12" s="112"/>
      <c r="M12" s="137"/>
      <c r="N12" s="107"/>
      <c r="O12" s="107"/>
      <c r="P12" s="125"/>
      <c r="Q12" s="125"/>
      <c r="R12" s="107"/>
      <c r="S12" s="107"/>
      <c r="T12" s="107"/>
      <c r="U12" s="107"/>
      <c r="V12" s="107"/>
      <c r="W12" s="23">
        <f>G12+H12+I12+J12+K12+L12+M11+N11+O11+P11+Q11+R11+S11+T11+U11+L11+V11</f>
        <v>0</v>
      </c>
      <c r="X12" s="112"/>
      <c r="Y12" s="114"/>
      <c r="Z12" s="116"/>
      <c r="AA12" s="117"/>
    </row>
    <row r="13" spans="1:27" ht="18.75" customHeight="1" hidden="1">
      <c r="A13" s="126">
        <v>5</v>
      </c>
      <c r="B13" s="128"/>
      <c r="C13" s="130"/>
      <c r="D13" s="132"/>
      <c r="E13" s="134"/>
      <c r="F13" s="24" t="s">
        <v>56</v>
      </c>
      <c r="G13" s="26"/>
      <c r="H13" s="26"/>
      <c r="I13" s="26"/>
      <c r="J13" s="26"/>
      <c r="K13" s="26"/>
      <c r="L13" s="111"/>
      <c r="M13" s="136">
        <f>IF(N13="",IF(IF(P13&lt;&gt;"",ROUNDDOWN(SUM(G13+G14+H14+H13+I13+I14+J14+J13+1)/10,0),ROUNDDOWN(SUM(G13+G14+H14+H13+I13+I14+J14+J13)/10,0))&gt;3,3,IF(P13&lt;&gt;"",ROUNDDOWN(SUM(G13+G14+H14+H13+I13+I14+J14+J13+1)/10,0),ROUNDDOWN(SUM(G13+G14+H14+H13+I13+I14+J14+J13)/10,0))),IF(C13="Müdür Yetkili Öğretmen",3,0))</f>
        <v>0</v>
      </c>
      <c r="N13" s="106"/>
      <c r="O13" s="106"/>
      <c r="P13" s="124"/>
      <c r="Q13" s="124"/>
      <c r="R13" s="106"/>
      <c r="S13" s="106"/>
      <c r="T13" s="106"/>
      <c r="U13" s="106"/>
      <c r="V13" s="106"/>
      <c r="W13" s="25">
        <f>G13+H13+I13+J13+K13</f>
        <v>0</v>
      </c>
      <c r="X13" s="111"/>
      <c r="Y13" s="113"/>
      <c r="Z13" s="115"/>
      <c r="AA13" s="117"/>
    </row>
    <row r="14" spans="1:27" ht="18.75" customHeight="1" hidden="1" thickBot="1">
      <c r="A14" s="127"/>
      <c r="B14" s="129"/>
      <c r="C14" s="131"/>
      <c r="D14" s="133"/>
      <c r="E14" s="135"/>
      <c r="F14" s="22" t="s">
        <v>57</v>
      </c>
      <c r="G14" s="27"/>
      <c r="H14" s="27"/>
      <c r="I14" s="27"/>
      <c r="J14" s="27"/>
      <c r="K14" s="27"/>
      <c r="L14" s="112"/>
      <c r="M14" s="137"/>
      <c r="N14" s="107"/>
      <c r="O14" s="107"/>
      <c r="P14" s="125"/>
      <c r="Q14" s="125"/>
      <c r="R14" s="107"/>
      <c r="S14" s="107"/>
      <c r="T14" s="107"/>
      <c r="U14" s="107"/>
      <c r="V14" s="107"/>
      <c r="W14" s="23">
        <f>G14+H14+I14+J14+K14+L14+M13+N13+O13+P13+Q13+R13+S13+T13+U13+L13+V13</f>
        <v>0</v>
      </c>
      <c r="X14" s="112"/>
      <c r="Y14" s="114"/>
      <c r="Z14" s="116"/>
      <c r="AA14" s="117"/>
    </row>
    <row r="15" spans="1:27" ht="18.75" customHeight="1" hidden="1">
      <c r="A15" s="126">
        <v>6</v>
      </c>
      <c r="B15" s="128"/>
      <c r="C15" s="130"/>
      <c r="D15" s="132"/>
      <c r="E15" s="134"/>
      <c r="F15" s="24" t="s">
        <v>56</v>
      </c>
      <c r="G15" s="26"/>
      <c r="H15" s="26"/>
      <c r="I15" s="26"/>
      <c r="J15" s="26"/>
      <c r="K15" s="26"/>
      <c r="L15" s="111"/>
      <c r="M15" s="136">
        <f>IF(N15="",IF(IF(P15&lt;&gt;"",ROUNDDOWN(SUM(G15+G16+H16+H15+I15+I16+J16+J15+1)/10,0),ROUNDDOWN(SUM(G15+G16+H16+H15+I15+I16+J16+J15)/10,0))&gt;3,3,IF(P15&lt;&gt;"",ROUNDDOWN(SUM(G15+G16+H16+H15+I15+I16+J16+J15+1)/10,0),ROUNDDOWN(SUM(G15+G16+H16+H15+I15+I16+J16+J15)/10,0))),IF(C15="Müdür Yetkili Öğretmen",3,0))</f>
        <v>0</v>
      </c>
      <c r="N15" s="106"/>
      <c r="O15" s="106"/>
      <c r="P15" s="124"/>
      <c r="Q15" s="124"/>
      <c r="R15" s="106"/>
      <c r="S15" s="106"/>
      <c r="T15" s="106"/>
      <c r="U15" s="106"/>
      <c r="V15" s="106"/>
      <c r="W15" s="25">
        <f>G15+H15+I15+J15+K15</f>
        <v>0</v>
      </c>
      <c r="X15" s="111"/>
      <c r="Y15" s="113"/>
      <c r="Z15" s="115"/>
      <c r="AA15" s="117"/>
    </row>
    <row r="16" spans="1:27" ht="18.75" customHeight="1" hidden="1" thickBot="1">
      <c r="A16" s="127"/>
      <c r="B16" s="129"/>
      <c r="C16" s="131"/>
      <c r="D16" s="133"/>
      <c r="E16" s="135"/>
      <c r="F16" s="22" t="s">
        <v>57</v>
      </c>
      <c r="G16" s="27"/>
      <c r="H16" s="27"/>
      <c r="I16" s="27"/>
      <c r="J16" s="27"/>
      <c r="K16" s="27"/>
      <c r="L16" s="112"/>
      <c r="M16" s="137"/>
      <c r="N16" s="107"/>
      <c r="O16" s="107"/>
      <c r="P16" s="125"/>
      <c r="Q16" s="125"/>
      <c r="R16" s="107"/>
      <c r="S16" s="107"/>
      <c r="T16" s="107"/>
      <c r="U16" s="107"/>
      <c r="V16" s="107"/>
      <c r="W16" s="23">
        <f>G16+H16+I16+J16+K16+L16+M15+N15+O15+P15+Q15+R15+S15+T15+U15+L15+V15</f>
        <v>0</v>
      </c>
      <c r="X16" s="112"/>
      <c r="Y16" s="114"/>
      <c r="Z16" s="116"/>
      <c r="AA16" s="117"/>
    </row>
    <row r="17" spans="1:27" ht="18.75" customHeight="1" hidden="1">
      <c r="A17" s="126">
        <v>7</v>
      </c>
      <c r="B17" s="128"/>
      <c r="C17" s="130"/>
      <c r="D17" s="132"/>
      <c r="E17" s="134"/>
      <c r="F17" s="24" t="s">
        <v>56</v>
      </c>
      <c r="G17" s="26"/>
      <c r="H17" s="26"/>
      <c r="I17" s="26"/>
      <c r="J17" s="26"/>
      <c r="K17" s="26"/>
      <c r="L17" s="111"/>
      <c r="M17" s="136">
        <f>IF(N17="",IF(IF(P17&lt;&gt;"",ROUNDDOWN(SUM(G17+G18+H18+H17+I17+I18+J18+J17+1)/10,0),ROUNDDOWN(SUM(G17+G18+H18+H17+I17+I18+J18+J17)/10,0))&gt;3,3,IF(P17&lt;&gt;"",ROUNDDOWN(SUM(G17+G18+H18+H17+I17+I18+J18+J17+1)/10,0),ROUNDDOWN(SUM(G17+G18+H18+H17+I17+I18+J18+J17)/10,0))),IF(C17="Müdür Yetkili Öğretmen",3,0))</f>
        <v>0</v>
      </c>
      <c r="N17" s="106"/>
      <c r="O17" s="106"/>
      <c r="P17" s="124"/>
      <c r="Q17" s="124"/>
      <c r="R17" s="106"/>
      <c r="S17" s="106"/>
      <c r="T17" s="106"/>
      <c r="U17" s="106"/>
      <c r="V17" s="106"/>
      <c r="W17" s="25">
        <f>G17+H17+I17+J17+K17</f>
        <v>0</v>
      </c>
      <c r="X17" s="111"/>
      <c r="Y17" s="113"/>
      <c r="Z17" s="115"/>
      <c r="AA17" s="117"/>
    </row>
    <row r="18" spans="1:27" ht="18.75" customHeight="1" hidden="1" thickBot="1">
      <c r="A18" s="127"/>
      <c r="B18" s="129"/>
      <c r="C18" s="131"/>
      <c r="D18" s="133"/>
      <c r="E18" s="135"/>
      <c r="F18" s="22" t="s">
        <v>57</v>
      </c>
      <c r="G18" s="27"/>
      <c r="H18" s="27"/>
      <c r="I18" s="27"/>
      <c r="J18" s="27"/>
      <c r="K18" s="27"/>
      <c r="L18" s="112"/>
      <c r="M18" s="137"/>
      <c r="N18" s="107"/>
      <c r="O18" s="107"/>
      <c r="P18" s="125"/>
      <c r="Q18" s="125"/>
      <c r="R18" s="107"/>
      <c r="S18" s="107"/>
      <c r="T18" s="107"/>
      <c r="U18" s="107"/>
      <c r="V18" s="107"/>
      <c r="W18" s="23">
        <f>G18+H18+I18+J18+K18+L18+M17+N17+O17+P17+Q17+R17+S17+T17+U17+L17+V17</f>
        <v>0</v>
      </c>
      <c r="X18" s="112"/>
      <c r="Y18" s="114"/>
      <c r="Z18" s="116"/>
      <c r="AA18" s="117"/>
    </row>
    <row r="19" spans="1:27" ht="18.75" customHeight="1" hidden="1">
      <c r="A19" s="126">
        <v>8</v>
      </c>
      <c r="B19" s="128"/>
      <c r="C19" s="130"/>
      <c r="D19" s="132"/>
      <c r="E19" s="134"/>
      <c r="F19" s="24" t="s">
        <v>56</v>
      </c>
      <c r="G19" s="26"/>
      <c r="H19" s="26"/>
      <c r="I19" s="26"/>
      <c r="J19" s="26"/>
      <c r="K19" s="26"/>
      <c r="L19" s="111"/>
      <c r="M19" s="136">
        <f>IF(N19="",IF(IF(P19&lt;&gt;"",ROUNDDOWN(SUM(G19+G20+H20+H19+I19+I20+J20+J19+1)/10,0),ROUNDDOWN(SUM(G19+G20+H20+H19+I19+I20+J20+J19)/10,0))&gt;3,3,IF(P19&lt;&gt;"",ROUNDDOWN(SUM(G19+G20+H20+H19+I19+I20+J20+J19+1)/10,0),ROUNDDOWN(SUM(G19+G20+H20+H19+I19+I20+J20+J19)/10,0))),IF(C19="Müdür Yetkili Öğretmen",3,0))</f>
        <v>0</v>
      </c>
      <c r="N19" s="106"/>
      <c r="O19" s="106"/>
      <c r="P19" s="124"/>
      <c r="Q19" s="124"/>
      <c r="R19" s="106"/>
      <c r="S19" s="106"/>
      <c r="T19" s="106"/>
      <c r="U19" s="106"/>
      <c r="V19" s="106"/>
      <c r="W19" s="25">
        <f>G19+H19+I19+J19+K19</f>
        <v>0</v>
      </c>
      <c r="X19" s="111"/>
      <c r="Y19" s="113"/>
      <c r="Z19" s="115"/>
      <c r="AA19" s="117"/>
    </row>
    <row r="20" spans="1:27" ht="18.75" customHeight="1" hidden="1" thickBot="1">
      <c r="A20" s="127"/>
      <c r="B20" s="129"/>
      <c r="C20" s="131"/>
      <c r="D20" s="133"/>
      <c r="E20" s="135"/>
      <c r="F20" s="22" t="s">
        <v>57</v>
      </c>
      <c r="G20" s="27"/>
      <c r="H20" s="27"/>
      <c r="I20" s="27"/>
      <c r="J20" s="27"/>
      <c r="K20" s="27"/>
      <c r="L20" s="112"/>
      <c r="M20" s="137"/>
      <c r="N20" s="107"/>
      <c r="O20" s="107"/>
      <c r="P20" s="125"/>
      <c r="Q20" s="125"/>
      <c r="R20" s="107"/>
      <c r="S20" s="107"/>
      <c r="T20" s="107"/>
      <c r="U20" s="107"/>
      <c r="V20" s="107"/>
      <c r="W20" s="23">
        <f>G20+H20+I20+J20+K20+L20+M19+N19+O19+P19+Q19+R19+S19+T19+U19+L19+V19</f>
        <v>0</v>
      </c>
      <c r="X20" s="112"/>
      <c r="Y20" s="114"/>
      <c r="Z20" s="116"/>
      <c r="AA20" s="117"/>
    </row>
    <row r="21" spans="1:27" ht="18.75" customHeight="1" hidden="1">
      <c r="A21" s="126">
        <v>9</v>
      </c>
      <c r="B21" s="128"/>
      <c r="C21" s="130"/>
      <c r="D21" s="132"/>
      <c r="E21" s="134"/>
      <c r="F21" s="24" t="s">
        <v>56</v>
      </c>
      <c r="G21" s="26"/>
      <c r="H21" s="26"/>
      <c r="I21" s="26"/>
      <c r="J21" s="26"/>
      <c r="K21" s="26"/>
      <c r="L21" s="111"/>
      <c r="M21" s="136">
        <f>IF(N21="",IF(IF(P21&lt;&gt;"",ROUNDDOWN(SUM(G21+G22+H22+H21+I21+I22+J22+J21+1)/10,0),ROUNDDOWN(SUM(G21+G22+H22+H21+I21+I22+J22+J21)/10,0))&gt;3,3,IF(P21&lt;&gt;"",ROUNDDOWN(SUM(G21+G22+H22+H21+I21+I22+J22+J21+1)/10,0),ROUNDDOWN(SUM(G21+G22+H22+H21+I21+I22+J22+J21)/10,0))),IF(C21="Müdür Yetkili Öğretmen",3,0))</f>
        <v>0</v>
      </c>
      <c r="N21" s="106"/>
      <c r="O21" s="106"/>
      <c r="P21" s="124"/>
      <c r="Q21" s="124"/>
      <c r="R21" s="106"/>
      <c r="S21" s="106"/>
      <c r="T21" s="106"/>
      <c r="U21" s="106"/>
      <c r="V21" s="106"/>
      <c r="W21" s="25">
        <f>G21+H21+I21+J21+K21</f>
        <v>0</v>
      </c>
      <c r="X21" s="111"/>
      <c r="Y21" s="113"/>
      <c r="Z21" s="115"/>
      <c r="AA21" s="117"/>
    </row>
    <row r="22" spans="1:27" ht="18.75" customHeight="1" hidden="1" thickBot="1">
      <c r="A22" s="127"/>
      <c r="B22" s="129"/>
      <c r="C22" s="131"/>
      <c r="D22" s="133"/>
      <c r="E22" s="135"/>
      <c r="F22" s="22" t="s">
        <v>57</v>
      </c>
      <c r="G22" s="27"/>
      <c r="H22" s="27"/>
      <c r="I22" s="27"/>
      <c r="J22" s="27"/>
      <c r="K22" s="27"/>
      <c r="L22" s="112"/>
      <c r="M22" s="137"/>
      <c r="N22" s="107"/>
      <c r="O22" s="107"/>
      <c r="P22" s="125"/>
      <c r="Q22" s="125"/>
      <c r="R22" s="107"/>
      <c r="S22" s="107"/>
      <c r="T22" s="107"/>
      <c r="U22" s="107"/>
      <c r="V22" s="107"/>
      <c r="W22" s="23">
        <f>G22+H22+I22+J22+K22+L22+M21+N21+O21+P21+Q21+R21+S21+T21+U21+L21+V21</f>
        <v>0</v>
      </c>
      <c r="X22" s="112"/>
      <c r="Y22" s="114"/>
      <c r="Z22" s="116"/>
      <c r="AA22" s="117"/>
    </row>
    <row r="23" spans="1:27" ht="18.75" customHeight="1" hidden="1">
      <c r="A23" s="126">
        <v>10</v>
      </c>
      <c r="B23" s="128"/>
      <c r="C23" s="130"/>
      <c r="D23" s="132"/>
      <c r="E23" s="134"/>
      <c r="F23" s="24" t="s">
        <v>56</v>
      </c>
      <c r="G23" s="26"/>
      <c r="H23" s="26"/>
      <c r="I23" s="26"/>
      <c r="J23" s="26"/>
      <c r="K23" s="26"/>
      <c r="L23" s="111"/>
      <c r="M23" s="136">
        <f>IF(N23="",IF(IF(P23&lt;&gt;"",ROUNDDOWN(SUM(G23+G24+H24+H23+I23+I24+J24+J23+1)/10,0),ROUNDDOWN(SUM(G23+G24+H24+H23+I23+I24+J24+J23)/10,0))&gt;3,3,IF(P23&lt;&gt;"",ROUNDDOWN(SUM(G23+G24+H24+H23+I23+I24+J24+J23+1)/10,0),ROUNDDOWN(SUM(G23+G24+H24+H23+I23+I24+J24+J23)/10,0))),IF(C23="Müdür Yetkili Öğretmen",3,0))</f>
        <v>0</v>
      </c>
      <c r="N23" s="106"/>
      <c r="O23" s="106"/>
      <c r="P23" s="124"/>
      <c r="Q23" s="124"/>
      <c r="R23" s="106"/>
      <c r="S23" s="106"/>
      <c r="T23" s="106"/>
      <c r="U23" s="106"/>
      <c r="V23" s="106"/>
      <c r="W23" s="25">
        <f>G23+H23+I23+J23+K23</f>
        <v>0</v>
      </c>
      <c r="X23" s="111"/>
      <c r="Y23" s="113"/>
      <c r="Z23" s="115"/>
      <c r="AA23" s="117"/>
    </row>
    <row r="24" spans="1:27" ht="18.75" customHeight="1" hidden="1" thickBot="1">
      <c r="A24" s="127"/>
      <c r="B24" s="129"/>
      <c r="C24" s="131"/>
      <c r="D24" s="133"/>
      <c r="E24" s="135"/>
      <c r="F24" s="22" t="s">
        <v>57</v>
      </c>
      <c r="G24" s="27"/>
      <c r="H24" s="27"/>
      <c r="I24" s="27"/>
      <c r="J24" s="27"/>
      <c r="K24" s="27"/>
      <c r="L24" s="112"/>
      <c r="M24" s="137"/>
      <c r="N24" s="107"/>
      <c r="O24" s="107"/>
      <c r="P24" s="125"/>
      <c r="Q24" s="125"/>
      <c r="R24" s="107"/>
      <c r="S24" s="107"/>
      <c r="T24" s="107"/>
      <c r="U24" s="107"/>
      <c r="V24" s="107"/>
      <c r="W24" s="23">
        <f>G24+H24+I24+J24+K24+L24+M23+N23+O23+P23+Q23+R23+S23+T23+U23+L23+V23</f>
        <v>0</v>
      </c>
      <c r="X24" s="112"/>
      <c r="Y24" s="114"/>
      <c r="Z24" s="116"/>
      <c r="AA24" s="117"/>
    </row>
    <row r="25" spans="1:27" ht="18.75" customHeight="1" hidden="1">
      <c r="A25" s="126">
        <v>11</v>
      </c>
      <c r="B25" s="128"/>
      <c r="C25" s="130"/>
      <c r="D25" s="132"/>
      <c r="E25" s="134"/>
      <c r="F25" s="24" t="s">
        <v>56</v>
      </c>
      <c r="G25" s="26"/>
      <c r="H25" s="26"/>
      <c r="I25" s="26"/>
      <c r="J25" s="26"/>
      <c r="K25" s="26"/>
      <c r="L25" s="111"/>
      <c r="M25" s="136">
        <f>IF(N25="",IF(IF(P25&lt;&gt;"",ROUNDDOWN(SUM(G25+G26+H26+H25+I25+I26+J26+J25+1)/10,0),ROUNDDOWN(SUM(G25+G26+H26+H25+I25+I26+J26+J25)/10,0))&gt;3,3,IF(P25&lt;&gt;"",ROUNDDOWN(SUM(G25+G26+H26+H25+I25+I26+J26+J25+1)/10,0),ROUNDDOWN(SUM(G25+G26+H26+H25+I25+I26+J26+J25)/10,0))),IF(C25="Müdür Yetkili Öğretmen",3,0))</f>
        <v>0</v>
      </c>
      <c r="N25" s="106"/>
      <c r="O25" s="106"/>
      <c r="P25" s="124"/>
      <c r="Q25" s="124"/>
      <c r="R25" s="106"/>
      <c r="S25" s="106"/>
      <c r="T25" s="106"/>
      <c r="U25" s="106"/>
      <c r="V25" s="106"/>
      <c r="W25" s="25">
        <f>G25+H25+I25+J25+K25</f>
        <v>0</v>
      </c>
      <c r="X25" s="111"/>
      <c r="Y25" s="113"/>
      <c r="Z25" s="115"/>
      <c r="AA25" s="117"/>
    </row>
    <row r="26" spans="1:27" ht="18.75" customHeight="1" hidden="1" thickBot="1">
      <c r="A26" s="127"/>
      <c r="B26" s="129"/>
      <c r="C26" s="131"/>
      <c r="D26" s="133"/>
      <c r="E26" s="135"/>
      <c r="F26" s="22" t="s">
        <v>57</v>
      </c>
      <c r="G26" s="27"/>
      <c r="H26" s="27"/>
      <c r="I26" s="27"/>
      <c r="J26" s="27"/>
      <c r="K26" s="27"/>
      <c r="L26" s="112"/>
      <c r="M26" s="137"/>
      <c r="N26" s="107"/>
      <c r="O26" s="107"/>
      <c r="P26" s="125"/>
      <c r="Q26" s="125"/>
      <c r="R26" s="107"/>
      <c r="S26" s="107"/>
      <c r="T26" s="107"/>
      <c r="U26" s="107"/>
      <c r="V26" s="107"/>
      <c r="W26" s="23">
        <f>G26+H26+I26+J26+K26+L26+M25+N25+O25+P25+Q25+R25+S25+T25+U25+L25+V25</f>
        <v>0</v>
      </c>
      <c r="X26" s="112"/>
      <c r="Y26" s="114"/>
      <c r="Z26" s="116"/>
      <c r="AA26" s="117"/>
    </row>
    <row r="27" spans="1:27" ht="18.75" customHeight="1" hidden="1">
      <c r="A27" s="126">
        <v>12</v>
      </c>
      <c r="B27" s="128"/>
      <c r="C27" s="130"/>
      <c r="D27" s="132"/>
      <c r="E27" s="134"/>
      <c r="F27" s="24" t="s">
        <v>56</v>
      </c>
      <c r="G27" s="26"/>
      <c r="H27" s="26"/>
      <c r="I27" s="26"/>
      <c r="J27" s="26"/>
      <c r="K27" s="26"/>
      <c r="L27" s="111"/>
      <c r="M27" s="136">
        <f>IF(N27="",IF(IF(P27&lt;&gt;"",ROUNDDOWN(SUM(G27+G28+H28+H27+I27+I28+J28+J27+1)/10,0),ROUNDDOWN(SUM(G27+G28+H28+H27+I27+I28+J28+J27)/10,0))&gt;3,3,IF(P27&lt;&gt;"",ROUNDDOWN(SUM(G27+G28+H28+H27+I27+I28+J28+J27+1)/10,0),ROUNDDOWN(SUM(G27+G28+H28+H27+I27+I28+J28+J27)/10,0))),IF(C27="Müdür Yetkili Öğretmen",3,0))</f>
        <v>0</v>
      </c>
      <c r="N27" s="106"/>
      <c r="O27" s="106"/>
      <c r="P27" s="124"/>
      <c r="Q27" s="124"/>
      <c r="R27" s="106"/>
      <c r="S27" s="106"/>
      <c r="T27" s="106"/>
      <c r="U27" s="106"/>
      <c r="V27" s="106"/>
      <c r="W27" s="25">
        <f>G27+H27+I27+J27+K27</f>
        <v>0</v>
      </c>
      <c r="X27" s="111"/>
      <c r="Y27" s="113"/>
      <c r="Z27" s="115"/>
      <c r="AA27" s="117"/>
    </row>
    <row r="28" spans="1:27" ht="18.75" customHeight="1" hidden="1" thickBot="1">
      <c r="A28" s="127"/>
      <c r="B28" s="129"/>
      <c r="C28" s="131"/>
      <c r="D28" s="133"/>
      <c r="E28" s="135"/>
      <c r="F28" s="22" t="s">
        <v>57</v>
      </c>
      <c r="G28" s="27"/>
      <c r="H28" s="27"/>
      <c r="I28" s="27"/>
      <c r="J28" s="27"/>
      <c r="K28" s="27"/>
      <c r="L28" s="112"/>
      <c r="M28" s="137"/>
      <c r="N28" s="107"/>
      <c r="O28" s="107"/>
      <c r="P28" s="125"/>
      <c r="Q28" s="125"/>
      <c r="R28" s="107"/>
      <c r="S28" s="107"/>
      <c r="T28" s="107"/>
      <c r="U28" s="107"/>
      <c r="V28" s="107"/>
      <c r="W28" s="23">
        <f>G28+H28+I28+J28+K28+L28+M27+N27+O27+P27+Q27+R27+S27+T27+U27+L27+V27</f>
        <v>0</v>
      </c>
      <c r="X28" s="112"/>
      <c r="Y28" s="114"/>
      <c r="Z28" s="116"/>
      <c r="AA28" s="117"/>
    </row>
    <row r="29" spans="1:27" ht="18.75" customHeight="1" hidden="1">
      <c r="A29" s="126">
        <v>13</v>
      </c>
      <c r="B29" s="128"/>
      <c r="C29" s="130"/>
      <c r="D29" s="132"/>
      <c r="E29" s="134"/>
      <c r="F29" s="24" t="s">
        <v>56</v>
      </c>
      <c r="G29" s="26"/>
      <c r="H29" s="26"/>
      <c r="I29" s="26"/>
      <c r="J29" s="26"/>
      <c r="K29" s="26"/>
      <c r="L29" s="111"/>
      <c r="M29" s="136">
        <f>IF(N29="",IF(IF(P29&lt;&gt;"",ROUNDDOWN(SUM(G29+G30+H30+H29+I29+I30+J30+J29+1)/10,0),ROUNDDOWN(SUM(G29+G30+H30+H29+I29+I30+J30+J29)/10,0))&gt;3,3,IF(P29&lt;&gt;"",ROUNDDOWN(SUM(G29+G30+H30+H29+I29+I30+J30+J29+1)/10,0),ROUNDDOWN(SUM(G29+G30+H30+H29+I29+I30+J30+J29)/10,0))),IF(C29="Müdür Yetkili Öğretmen",3,0))</f>
        <v>0</v>
      </c>
      <c r="N29" s="106"/>
      <c r="O29" s="106"/>
      <c r="P29" s="124"/>
      <c r="Q29" s="124"/>
      <c r="R29" s="106"/>
      <c r="S29" s="106"/>
      <c r="T29" s="106"/>
      <c r="U29" s="106"/>
      <c r="V29" s="106"/>
      <c r="W29" s="25">
        <f>G29+H29+I29+J29+K29</f>
        <v>0</v>
      </c>
      <c r="X29" s="111"/>
      <c r="Y29" s="113"/>
      <c r="Z29" s="115"/>
      <c r="AA29" s="117"/>
    </row>
    <row r="30" spans="1:27" ht="18.75" customHeight="1" hidden="1" thickBot="1">
      <c r="A30" s="127"/>
      <c r="B30" s="129"/>
      <c r="C30" s="131"/>
      <c r="D30" s="133"/>
      <c r="E30" s="135"/>
      <c r="F30" s="22" t="s">
        <v>57</v>
      </c>
      <c r="G30" s="27"/>
      <c r="H30" s="27"/>
      <c r="I30" s="27"/>
      <c r="J30" s="27"/>
      <c r="K30" s="27"/>
      <c r="L30" s="112"/>
      <c r="M30" s="137"/>
      <c r="N30" s="107"/>
      <c r="O30" s="107"/>
      <c r="P30" s="125"/>
      <c r="Q30" s="125"/>
      <c r="R30" s="107"/>
      <c r="S30" s="107"/>
      <c r="T30" s="107"/>
      <c r="U30" s="107"/>
      <c r="V30" s="107"/>
      <c r="W30" s="23">
        <f>G30+H30+I30+J30+K30+L30+M29+N29+O29+P29+Q29+R29+S29+T29+U29+L29+V29</f>
        <v>0</v>
      </c>
      <c r="X30" s="112"/>
      <c r="Y30" s="114"/>
      <c r="Z30" s="116"/>
      <c r="AA30" s="117"/>
    </row>
    <row r="31" spans="1:27" ht="18.75" customHeight="1" hidden="1">
      <c r="A31" s="126">
        <v>14</v>
      </c>
      <c r="B31" s="128"/>
      <c r="C31" s="130"/>
      <c r="D31" s="132"/>
      <c r="E31" s="134"/>
      <c r="F31" s="24" t="s">
        <v>56</v>
      </c>
      <c r="G31" s="26"/>
      <c r="H31" s="26"/>
      <c r="I31" s="26"/>
      <c r="J31" s="26"/>
      <c r="K31" s="26"/>
      <c r="L31" s="111"/>
      <c r="M31" s="136">
        <f>IF(N31="",IF(IF(P31&lt;&gt;"",ROUNDDOWN(SUM(G31+G32+H32+H31+I31+I32+J32+J31+1)/10,0),ROUNDDOWN(SUM(G31+G32+H32+H31+I31+I32+J32+J31)/10,0))&gt;3,3,IF(P31&lt;&gt;"",ROUNDDOWN(SUM(G31+G32+H32+H31+I31+I32+J32+J31+1)/10,0),ROUNDDOWN(SUM(G31+G32+H32+H31+I31+I32+J32+J31)/10,0))),IF(C31="Müdür Yetkili Öğretmen",3,0))</f>
        <v>0</v>
      </c>
      <c r="N31" s="106"/>
      <c r="O31" s="106"/>
      <c r="P31" s="124"/>
      <c r="Q31" s="124"/>
      <c r="R31" s="106"/>
      <c r="S31" s="106"/>
      <c r="T31" s="106"/>
      <c r="U31" s="106"/>
      <c r="V31" s="106"/>
      <c r="W31" s="25">
        <f>G31+H31+I31+J31+K31</f>
        <v>0</v>
      </c>
      <c r="X31" s="111"/>
      <c r="Y31" s="113"/>
      <c r="Z31" s="115"/>
      <c r="AA31" s="117"/>
    </row>
    <row r="32" spans="1:27" ht="18.75" customHeight="1" hidden="1" thickBot="1">
      <c r="A32" s="127"/>
      <c r="B32" s="129"/>
      <c r="C32" s="131"/>
      <c r="D32" s="133"/>
      <c r="E32" s="135"/>
      <c r="F32" s="22" t="s">
        <v>57</v>
      </c>
      <c r="G32" s="27"/>
      <c r="H32" s="27"/>
      <c r="I32" s="27"/>
      <c r="J32" s="27"/>
      <c r="K32" s="27"/>
      <c r="L32" s="112"/>
      <c r="M32" s="137"/>
      <c r="N32" s="107"/>
      <c r="O32" s="107"/>
      <c r="P32" s="125"/>
      <c r="Q32" s="125"/>
      <c r="R32" s="107"/>
      <c r="S32" s="107"/>
      <c r="T32" s="107"/>
      <c r="U32" s="107"/>
      <c r="V32" s="107"/>
      <c r="W32" s="23">
        <f>G32+H32+I32+J32+K32+L32+M31+N31+O31+P31+Q31+R31+S31+T31+U31+L31+V31</f>
        <v>0</v>
      </c>
      <c r="X32" s="112"/>
      <c r="Y32" s="114"/>
      <c r="Z32" s="116"/>
      <c r="AA32" s="117"/>
    </row>
    <row r="33" spans="1:27" ht="18.75" customHeight="1" hidden="1">
      <c r="A33" s="126">
        <v>15</v>
      </c>
      <c r="B33" s="128"/>
      <c r="C33" s="130"/>
      <c r="D33" s="132"/>
      <c r="E33" s="134"/>
      <c r="F33" s="24" t="s">
        <v>56</v>
      </c>
      <c r="G33" s="26"/>
      <c r="H33" s="26"/>
      <c r="I33" s="26"/>
      <c r="J33" s="26"/>
      <c r="K33" s="26"/>
      <c r="L33" s="111"/>
      <c r="M33" s="136">
        <f>IF(N33="",IF(IF(P33&lt;&gt;"",ROUNDDOWN(SUM(G33+G34+H34+H33+I33+I34+J34+J33+1)/10,0),ROUNDDOWN(SUM(G33+G34+H34+H33+I33+I34+J34+J33)/10,0))&gt;3,3,IF(P33&lt;&gt;"",ROUNDDOWN(SUM(G33+G34+H34+H33+I33+I34+J34+J33+1)/10,0),ROUNDDOWN(SUM(G33+G34+H34+H33+I33+I34+J34+J33)/10,0))),IF(C33="Müdür Yetkili Öğretmen",3,0))</f>
        <v>0</v>
      </c>
      <c r="N33" s="106"/>
      <c r="O33" s="106"/>
      <c r="P33" s="124"/>
      <c r="Q33" s="124"/>
      <c r="R33" s="106"/>
      <c r="S33" s="106"/>
      <c r="T33" s="106"/>
      <c r="U33" s="106"/>
      <c r="V33" s="106"/>
      <c r="W33" s="25">
        <f>G33+H33+I33+J33+K33</f>
        <v>0</v>
      </c>
      <c r="X33" s="111"/>
      <c r="Y33" s="113"/>
      <c r="Z33" s="115"/>
      <c r="AA33" s="117"/>
    </row>
    <row r="34" spans="1:27" ht="18.75" customHeight="1" hidden="1" thickBot="1">
      <c r="A34" s="127"/>
      <c r="B34" s="129"/>
      <c r="C34" s="131"/>
      <c r="D34" s="133"/>
      <c r="E34" s="135"/>
      <c r="F34" s="22" t="s">
        <v>57</v>
      </c>
      <c r="G34" s="27"/>
      <c r="H34" s="27"/>
      <c r="I34" s="27"/>
      <c r="J34" s="27"/>
      <c r="K34" s="27"/>
      <c r="L34" s="112"/>
      <c r="M34" s="137"/>
      <c r="N34" s="107"/>
      <c r="O34" s="107"/>
      <c r="P34" s="125"/>
      <c r="Q34" s="125"/>
      <c r="R34" s="107"/>
      <c r="S34" s="107"/>
      <c r="T34" s="107"/>
      <c r="U34" s="107"/>
      <c r="V34" s="107"/>
      <c r="W34" s="23">
        <f>G34+H34+I34+J34+K34+L34+M33+N33+O33+P33+Q33+R33+S33+T33+U33+L33+V33</f>
        <v>0</v>
      </c>
      <c r="X34" s="112"/>
      <c r="Y34" s="114"/>
      <c r="Z34" s="116"/>
      <c r="AA34" s="117"/>
    </row>
    <row r="35" spans="1:27" ht="18.75" customHeight="1" hidden="1">
      <c r="A35" s="126">
        <v>16</v>
      </c>
      <c r="B35" s="128"/>
      <c r="C35" s="130"/>
      <c r="D35" s="132"/>
      <c r="E35" s="134"/>
      <c r="F35" s="24" t="s">
        <v>56</v>
      </c>
      <c r="G35" s="26"/>
      <c r="H35" s="26"/>
      <c r="I35" s="26"/>
      <c r="J35" s="26"/>
      <c r="K35" s="26"/>
      <c r="L35" s="111"/>
      <c r="M35" s="136">
        <f>IF(N35="",IF(IF(P35&lt;&gt;"",ROUNDDOWN(SUM(G35+G36+H36+H35+I35+I36+J36+J35+1)/10,0),ROUNDDOWN(SUM(G35+G36+H36+H35+I35+I36+J36+J35)/10,0))&gt;3,3,IF(P35&lt;&gt;"",ROUNDDOWN(SUM(G35+G36+H36+H35+I35+I36+J36+J35+1)/10,0),ROUNDDOWN(SUM(G35+G36+H36+H35+I35+I36+J36+J35)/10,0))),IF(C35="Müdür Yetkili Öğretmen",3,0))</f>
        <v>0</v>
      </c>
      <c r="N35" s="106"/>
      <c r="O35" s="106"/>
      <c r="P35" s="124"/>
      <c r="Q35" s="124"/>
      <c r="R35" s="106"/>
      <c r="S35" s="106"/>
      <c r="T35" s="106"/>
      <c r="U35" s="106"/>
      <c r="V35" s="106"/>
      <c r="W35" s="25">
        <f>G35+H35+I35+J35+K35</f>
        <v>0</v>
      </c>
      <c r="X35" s="111"/>
      <c r="Y35" s="113"/>
      <c r="Z35" s="115"/>
      <c r="AA35" s="117"/>
    </row>
    <row r="36" spans="1:27" ht="18.75" customHeight="1" hidden="1" thickBot="1">
      <c r="A36" s="127"/>
      <c r="B36" s="129"/>
      <c r="C36" s="131"/>
      <c r="D36" s="133"/>
      <c r="E36" s="135"/>
      <c r="F36" s="22" t="s">
        <v>57</v>
      </c>
      <c r="G36" s="27"/>
      <c r="H36" s="27"/>
      <c r="I36" s="27"/>
      <c r="J36" s="27"/>
      <c r="K36" s="27"/>
      <c r="L36" s="112"/>
      <c r="M36" s="137"/>
      <c r="N36" s="107"/>
      <c r="O36" s="107"/>
      <c r="P36" s="125"/>
      <c r="Q36" s="125"/>
      <c r="R36" s="107"/>
      <c r="S36" s="107"/>
      <c r="T36" s="107"/>
      <c r="U36" s="107"/>
      <c r="V36" s="107"/>
      <c r="W36" s="23">
        <f>G36+H36+I36+J36+K36+L36+M35+N35+O35+P35+Q35+R35+S35+T35+U35+L35+V35</f>
        <v>0</v>
      </c>
      <c r="X36" s="112"/>
      <c r="Y36" s="114"/>
      <c r="Z36" s="116"/>
      <c r="AA36" s="117"/>
    </row>
    <row r="37" spans="1:27" ht="18.75" customHeight="1" hidden="1">
      <c r="A37" s="126">
        <v>17</v>
      </c>
      <c r="B37" s="128"/>
      <c r="C37" s="130"/>
      <c r="D37" s="132"/>
      <c r="E37" s="134"/>
      <c r="F37" s="24" t="s">
        <v>56</v>
      </c>
      <c r="G37" s="26"/>
      <c r="H37" s="26"/>
      <c r="I37" s="26"/>
      <c r="J37" s="26"/>
      <c r="K37" s="26"/>
      <c r="L37" s="111"/>
      <c r="M37" s="136">
        <f>IF(N37="",IF(IF(P37&lt;&gt;"",ROUNDDOWN(SUM(G37+G38+H38+H37+I37+I38+J38+J37+1)/10,0),ROUNDDOWN(SUM(G37+G38+H38+H37+I37+I38+J38+J37)/10,0))&gt;3,3,IF(P37&lt;&gt;"",ROUNDDOWN(SUM(G37+G38+H38+H37+I37+I38+J38+J37+1)/10,0),ROUNDDOWN(SUM(G37+G38+H38+H37+I37+I38+J38+J37)/10,0))),IF(C37="Müdür Yetkili Öğretmen",3,0))</f>
        <v>0</v>
      </c>
      <c r="N37" s="106"/>
      <c r="O37" s="106"/>
      <c r="P37" s="124"/>
      <c r="Q37" s="124"/>
      <c r="R37" s="106"/>
      <c r="S37" s="106"/>
      <c r="T37" s="106"/>
      <c r="U37" s="106"/>
      <c r="V37" s="106"/>
      <c r="W37" s="25">
        <f>G37+H37+I37+J37+K37</f>
        <v>0</v>
      </c>
      <c r="X37" s="111"/>
      <c r="Y37" s="113"/>
      <c r="Z37" s="115"/>
      <c r="AA37" s="117"/>
    </row>
    <row r="38" spans="1:27" ht="18.75" customHeight="1" hidden="1" thickBot="1">
      <c r="A38" s="127"/>
      <c r="B38" s="129"/>
      <c r="C38" s="131"/>
      <c r="D38" s="133"/>
      <c r="E38" s="135"/>
      <c r="F38" s="22" t="s">
        <v>57</v>
      </c>
      <c r="G38" s="27"/>
      <c r="H38" s="27"/>
      <c r="I38" s="27"/>
      <c r="J38" s="27"/>
      <c r="K38" s="27"/>
      <c r="L38" s="112"/>
      <c r="M38" s="137"/>
      <c r="N38" s="107"/>
      <c r="O38" s="107"/>
      <c r="P38" s="125"/>
      <c r="Q38" s="125"/>
      <c r="R38" s="107"/>
      <c r="S38" s="107"/>
      <c r="T38" s="107"/>
      <c r="U38" s="107"/>
      <c r="V38" s="107"/>
      <c r="W38" s="23">
        <f>G38+H38+I38+J38+K38+L38+M37+N37+O37+P37+Q37+R37+S37+T37+U37+L37+V37</f>
        <v>0</v>
      </c>
      <c r="X38" s="112"/>
      <c r="Y38" s="114"/>
      <c r="Z38" s="116"/>
      <c r="AA38" s="117"/>
    </row>
    <row r="39" spans="1:27" ht="18.75" customHeight="1" hidden="1">
      <c r="A39" s="126">
        <v>18</v>
      </c>
      <c r="B39" s="128"/>
      <c r="C39" s="130"/>
      <c r="D39" s="132"/>
      <c r="E39" s="134"/>
      <c r="F39" s="24" t="s">
        <v>56</v>
      </c>
      <c r="G39" s="26"/>
      <c r="H39" s="26"/>
      <c r="I39" s="26"/>
      <c r="J39" s="26"/>
      <c r="K39" s="26"/>
      <c r="L39" s="111"/>
      <c r="M39" s="136">
        <f>IF(N39="",IF(IF(P39&lt;&gt;"",ROUNDDOWN(SUM(G39+G40+H40+H39+I39+I40+J40+J39+1)/10,0),ROUNDDOWN(SUM(G39+G40+H40+H39+I39+I40+J40+J39)/10,0))&gt;3,3,IF(P39&lt;&gt;"",ROUNDDOWN(SUM(G39+G40+H40+H39+I39+I40+J40+J39+1)/10,0),ROUNDDOWN(SUM(G39+G40+H40+H39+I39+I40+J40+J39)/10,0))),IF(C39="Müdür Yetkili Öğretmen",3,0))</f>
        <v>0</v>
      </c>
      <c r="N39" s="106"/>
      <c r="O39" s="106"/>
      <c r="P39" s="124"/>
      <c r="Q39" s="124"/>
      <c r="R39" s="106"/>
      <c r="S39" s="106"/>
      <c r="T39" s="106"/>
      <c r="U39" s="106"/>
      <c r="V39" s="106"/>
      <c r="W39" s="25">
        <f>G39+H39+I39+J39+K39</f>
        <v>0</v>
      </c>
      <c r="X39" s="111"/>
      <c r="Y39" s="113"/>
      <c r="Z39" s="115"/>
      <c r="AA39" s="117"/>
    </row>
    <row r="40" spans="1:27" ht="18.75" customHeight="1" hidden="1" thickBot="1">
      <c r="A40" s="127"/>
      <c r="B40" s="129"/>
      <c r="C40" s="131"/>
      <c r="D40" s="133"/>
      <c r="E40" s="135"/>
      <c r="F40" s="22" t="s">
        <v>57</v>
      </c>
      <c r="G40" s="27"/>
      <c r="H40" s="27"/>
      <c r="I40" s="27"/>
      <c r="J40" s="27"/>
      <c r="K40" s="27"/>
      <c r="L40" s="112"/>
      <c r="M40" s="137"/>
      <c r="N40" s="107"/>
      <c r="O40" s="107"/>
      <c r="P40" s="125"/>
      <c r="Q40" s="125"/>
      <c r="R40" s="107"/>
      <c r="S40" s="107"/>
      <c r="T40" s="107"/>
      <c r="U40" s="107"/>
      <c r="V40" s="107"/>
      <c r="W40" s="23">
        <f>G40+H40+I40+J40+K40+L40+M39+N39+O39+P39+Q39+R39+S39+T39+U39+L39+V39</f>
        <v>0</v>
      </c>
      <c r="X40" s="112"/>
      <c r="Y40" s="114"/>
      <c r="Z40" s="116"/>
      <c r="AA40" s="117"/>
    </row>
    <row r="41" spans="1:27" ht="18.75" customHeight="1" hidden="1">
      <c r="A41" s="126">
        <v>19</v>
      </c>
      <c r="B41" s="128"/>
      <c r="C41" s="130"/>
      <c r="D41" s="132"/>
      <c r="E41" s="134"/>
      <c r="F41" s="24" t="s">
        <v>56</v>
      </c>
      <c r="G41" s="26"/>
      <c r="H41" s="26"/>
      <c r="I41" s="26"/>
      <c r="J41" s="26"/>
      <c r="K41" s="26"/>
      <c r="L41" s="111"/>
      <c r="M41" s="136">
        <f>IF(N41="",IF(IF(P41&lt;&gt;"",ROUNDDOWN(SUM(G41+G42+H42+H41+I41+I42+J42+J41+1)/10,0),ROUNDDOWN(SUM(G41+G42+H42+H41+I41+I42+J42+J41)/10,0))&gt;3,3,IF(P41&lt;&gt;"",ROUNDDOWN(SUM(G41+G42+H42+H41+I41+I42+J42+J41+1)/10,0),ROUNDDOWN(SUM(G41+G42+H42+H41+I41+I42+J42+J41)/10,0))),IF(C41="Müdür Yetkili Öğretmen",3,0))</f>
        <v>0</v>
      </c>
      <c r="N41" s="106"/>
      <c r="O41" s="106"/>
      <c r="P41" s="124"/>
      <c r="Q41" s="124"/>
      <c r="R41" s="106"/>
      <c r="S41" s="106"/>
      <c r="T41" s="106"/>
      <c r="U41" s="106"/>
      <c r="V41" s="106"/>
      <c r="W41" s="25">
        <f>G41+H41+I41+J41+K41</f>
        <v>0</v>
      </c>
      <c r="X41" s="111"/>
      <c r="Y41" s="113"/>
      <c r="Z41" s="115"/>
      <c r="AA41" s="117"/>
    </row>
    <row r="42" spans="1:27" ht="18.75" customHeight="1" hidden="1" thickBot="1">
      <c r="A42" s="127"/>
      <c r="B42" s="129"/>
      <c r="C42" s="131"/>
      <c r="D42" s="133"/>
      <c r="E42" s="135"/>
      <c r="F42" s="22" t="s">
        <v>57</v>
      </c>
      <c r="G42" s="27"/>
      <c r="H42" s="27"/>
      <c r="I42" s="27"/>
      <c r="J42" s="27"/>
      <c r="K42" s="27"/>
      <c r="L42" s="112"/>
      <c r="M42" s="137"/>
      <c r="N42" s="107"/>
      <c r="O42" s="107"/>
      <c r="P42" s="125"/>
      <c r="Q42" s="125"/>
      <c r="R42" s="107"/>
      <c r="S42" s="107"/>
      <c r="T42" s="107"/>
      <c r="U42" s="107"/>
      <c r="V42" s="107"/>
      <c r="W42" s="23">
        <f>G42+H42+I42+J42+K42+L42+M41+N41+O41+P41+Q41+R41+S41+T41+U41+L41+V41</f>
        <v>0</v>
      </c>
      <c r="X42" s="112"/>
      <c r="Y42" s="114"/>
      <c r="Z42" s="116"/>
      <c r="AA42" s="117"/>
    </row>
    <row r="43" spans="1:27" ht="18.75" customHeight="1" hidden="1">
      <c r="A43" s="126">
        <v>20</v>
      </c>
      <c r="B43" s="128"/>
      <c r="C43" s="130"/>
      <c r="D43" s="132"/>
      <c r="E43" s="134"/>
      <c r="F43" s="24" t="s">
        <v>56</v>
      </c>
      <c r="G43" s="26"/>
      <c r="H43" s="26"/>
      <c r="I43" s="26"/>
      <c r="J43" s="26"/>
      <c r="K43" s="26"/>
      <c r="L43" s="111"/>
      <c r="M43" s="136">
        <f>IF(N43="",IF(IF(P43&lt;&gt;"",ROUNDDOWN(SUM(G43+G44+H44+H43+I43+I44+J44+J43+1)/10,0),ROUNDDOWN(SUM(G43+G44+H44+H43+I43+I44+J44+J43)/10,0))&gt;3,3,IF(P43&lt;&gt;"",ROUNDDOWN(SUM(G43+G44+H44+H43+I43+I44+J44+J43+1)/10,0),ROUNDDOWN(SUM(G43+G44+H44+H43+I43+I44+J44+J43)/10,0))),IF(C43="Müdür Yetkili Öğretmen",3,0))</f>
        <v>0</v>
      </c>
      <c r="N43" s="106"/>
      <c r="O43" s="106"/>
      <c r="P43" s="124"/>
      <c r="Q43" s="124"/>
      <c r="R43" s="106"/>
      <c r="S43" s="106"/>
      <c r="T43" s="106"/>
      <c r="U43" s="106"/>
      <c r="V43" s="106"/>
      <c r="W43" s="25">
        <f>G43+H43+I43+J43+K43</f>
        <v>0</v>
      </c>
      <c r="X43" s="111"/>
      <c r="Y43" s="113"/>
      <c r="Z43" s="115"/>
      <c r="AA43" s="117"/>
    </row>
    <row r="44" spans="1:27" ht="18.75" customHeight="1" hidden="1" thickBot="1">
      <c r="A44" s="127"/>
      <c r="B44" s="129"/>
      <c r="C44" s="131"/>
      <c r="D44" s="133"/>
      <c r="E44" s="135"/>
      <c r="F44" s="22" t="s">
        <v>57</v>
      </c>
      <c r="G44" s="27"/>
      <c r="H44" s="27"/>
      <c r="I44" s="27"/>
      <c r="J44" s="27"/>
      <c r="K44" s="27"/>
      <c r="L44" s="112"/>
      <c r="M44" s="137"/>
      <c r="N44" s="107"/>
      <c r="O44" s="107"/>
      <c r="P44" s="125"/>
      <c r="Q44" s="125"/>
      <c r="R44" s="107"/>
      <c r="S44" s="107"/>
      <c r="T44" s="107"/>
      <c r="U44" s="107"/>
      <c r="V44" s="107"/>
      <c r="W44" s="23">
        <f>G44+H44+I44+J44+K44+L44+M43+N43+O43+P43+Q43+R43+S43+T43+U43+L43+V43</f>
        <v>0</v>
      </c>
      <c r="X44" s="112"/>
      <c r="Y44" s="114"/>
      <c r="Z44" s="116"/>
      <c r="AA44" s="117"/>
    </row>
    <row r="45" spans="1:27" ht="18.75" customHeight="1" hidden="1">
      <c r="A45" s="126">
        <v>21</v>
      </c>
      <c r="B45" s="128"/>
      <c r="C45" s="130"/>
      <c r="D45" s="132"/>
      <c r="E45" s="134"/>
      <c r="F45" s="24" t="s">
        <v>56</v>
      </c>
      <c r="G45" s="26"/>
      <c r="H45" s="26"/>
      <c r="I45" s="26"/>
      <c r="J45" s="26"/>
      <c r="K45" s="26"/>
      <c r="L45" s="111"/>
      <c r="M45" s="136">
        <f>IF(N45="",IF(IF(P45&lt;&gt;"",ROUNDDOWN(SUM(G45+G46+H46+H45+I45+I46+J46+J45+1)/10,0),ROUNDDOWN(SUM(G45+G46+H46+H45+I45+I46+J46+J45)/10,0))&gt;3,3,IF(P45&lt;&gt;"",ROUNDDOWN(SUM(G45+G46+H46+H45+I45+I46+J46+J45+1)/10,0),ROUNDDOWN(SUM(G45+G46+H46+H45+I45+I46+J46+J45)/10,0))),IF(C45="Müdür Yetkili Öğretmen",3,0))</f>
        <v>0</v>
      </c>
      <c r="N45" s="106"/>
      <c r="O45" s="106"/>
      <c r="P45" s="124"/>
      <c r="Q45" s="124"/>
      <c r="R45" s="106"/>
      <c r="S45" s="106"/>
      <c r="T45" s="106"/>
      <c r="U45" s="106"/>
      <c r="V45" s="106"/>
      <c r="W45" s="25">
        <f>G45+H45+I45+J45+K45</f>
        <v>0</v>
      </c>
      <c r="X45" s="111"/>
      <c r="Y45" s="113"/>
      <c r="Z45" s="115"/>
      <c r="AA45" s="117"/>
    </row>
    <row r="46" spans="1:27" ht="18.75" customHeight="1" hidden="1" thickBot="1">
      <c r="A46" s="127"/>
      <c r="B46" s="129"/>
      <c r="C46" s="131"/>
      <c r="D46" s="133"/>
      <c r="E46" s="135"/>
      <c r="F46" s="22" t="s">
        <v>57</v>
      </c>
      <c r="G46" s="27"/>
      <c r="H46" s="27"/>
      <c r="I46" s="27"/>
      <c r="J46" s="27"/>
      <c r="K46" s="27"/>
      <c r="L46" s="112"/>
      <c r="M46" s="137"/>
      <c r="N46" s="107"/>
      <c r="O46" s="107"/>
      <c r="P46" s="125"/>
      <c r="Q46" s="125"/>
      <c r="R46" s="107"/>
      <c r="S46" s="107"/>
      <c r="T46" s="107"/>
      <c r="U46" s="107"/>
      <c r="V46" s="107"/>
      <c r="W46" s="23">
        <f>G46+H46+I46+J46+K46+L46+M45+N45+O45+P45+Q45+R45+S45+T45+U45+L45+V45</f>
        <v>0</v>
      </c>
      <c r="X46" s="112"/>
      <c r="Y46" s="114"/>
      <c r="Z46" s="116"/>
      <c r="AA46" s="117"/>
    </row>
    <row r="47" spans="1:27" ht="18.75" customHeight="1" hidden="1">
      <c r="A47" s="126">
        <v>22</v>
      </c>
      <c r="B47" s="128"/>
      <c r="C47" s="130"/>
      <c r="D47" s="132"/>
      <c r="E47" s="134"/>
      <c r="F47" s="24" t="s">
        <v>56</v>
      </c>
      <c r="G47" s="26"/>
      <c r="H47" s="26"/>
      <c r="I47" s="26"/>
      <c r="J47" s="26"/>
      <c r="K47" s="26"/>
      <c r="L47" s="111"/>
      <c r="M47" s="136">
        <f>IF(N47="",IF(IF(P47&lt;&gt;"",ROUNDDOWN(SUM(G47+G48+H48+H47+I47+I48+J48+J47+1)/10,0),ROUNDDOWN(SUM(G47+G48+H48+H47+I47+I48+J48+J47)/10,0))&gt;3,3,IF(P47&lt;&gt;"",ROUNDDOWN(SUM(G47+G48+H48+H47+I47+I48+J48+J47+1)/10,0),ROUNDDOWN(SUM(G47+G48+H48+H47+I47+I48+J48+J47)/10,0))),IF(C47="Müdür Yetkili Öğretmen",3,0))</f>
        <v>0</v>
      </c>
      <c r="N47" s="106"/>
      <c r="O47" s="106"/>
      <c r="P47" s="124"/>
      <c r="Q47" s="124"/>
      <c r="R47" s="106"/>
      <c r="S47" s="106"/>
      <c r="T47" s="106"/>
      <c r="U47" s="106"/>
      <c r="V47" s="106"/>
      <c r="W47" s="25">
        <f>G47+H47+I47+J47+K47</f>
        <v>0</v>
      </c>
      <c r="X47" s="111"/>
      <c r="Y47" s="113"/>
      <c r="Z47" s="115"/>
      <c r="AA47" s="117"/>
    </row>
    <row r="48" spans="1:27" ht="18.75" customHeight="1" hidden="1" thickBot="1">
      <c r="A48" s="127"/>
      <c r="B48" s="129"/>
      <c r="C48" s="131"/>
      <c r="D48" s="133"/>
      <c r="E48" s="135"/>
      <c r="F48" s="22" t="s">
        <v>57</v>
      </c>
      <c r="G48" s="27"/>
      <c r="H48" s="27"/>
      <c r="I48" s="27"/>
      <c r="J48" s="27"/>
      <c r="K48" s="27"/>
      <c r="L48" s="112"/>
      <c r="M48" s="137"/>
      <c r="N48" s="107"/>
      <c r="O48" s="107"/>
      <c r="P48" s="125"/>
      <c r="Q48" s="125"/>
      <c r="R48" s="107"/>
      <c r="S48" s="107"/>
      <c r="T48" s="107"/>
      <c r="U48" s="107"/>
      <c r="V48" s="107"/>
      <c r="W48" s="23">
        <f>G48+H48+I48+J48+K48+L48+M47+N47+O47+P47+Q47+R47+S47+T47+U47+L47+V47</f>
        <v>0</v>
      </c>
      <c r="X48" s="112"/>
      <c r="Y48" s="114"/>
      <c r="Z48" s="116"/>
      <c r="AA48" s="117"/>
    </row>
    <row r="49" spans="1:27" ht="18.75" customHeight="1" hidden="1">
      <c r="A49" s="126">
        <v>23</v>
      </c>
      <c r="B49" s="128"/>
      <c r="C49" s="130"/>
      <c r="D49" s="132"/>
      <c r="E49" s="134"/>
      <c r="F49" s="24" t="s">
        <v>56</v>
      </c>
      <c r="G49" s="26"/>
      <c r="H49" s="26"/>
      <c r="I49" s="26"/>
      <c r="J49" s="26"/>
      <c r="K49" s="26"/>
      <c r="L49" s="111"/>
      <c r="M49" s="136">
        <f>IF(N49="",IF(IF(P49&lt;&gt;"",ROUNDDOWN(SUM(G49+G50+H50+H49+I49+I50+J50+J49+1)/10,0),ROUNDDOWN(SUM(G49+G50+H50+H49+I49+I50+J50+J49)/10,0))&gt;3,3,IF(P49&lt;&gt;"",ROUNDDOWN(SUM(G49+G50+H50+H49+I49+I50+J50+J49+1)/10,0),ROUNDDOWN(SUM(G49+G50+H50+H49+I49+I50+J50+J49)/10,0))),IF(C49="Müdür Yetkili Öğretmen",3,0))</f>
        <v>0</v>
      </c>
      <c r="N49" s="106"/>
      <c r="O49" s="106"/>
      <c r="P49" s="124"/>
      <c r="Q49" s="124"/>
      <c r="R49" s="106"/>
      <c r="S49" s="106"/>
      <c r="T49" s="106"/>
      <c r="U49" s="106"/>
      <c r="V49" s="106"/>
      <c r="W49" s="25">
        <f>G49+H49+I49+J49+K49</f>
        <v>0</v>
      </c>
      <c r="X49" s="111"/>
      <c r="Y49" s="113"/>
      <c r="Z49" s="115"/>
      <c r="AA49" s="117"/>
    </row>
    <row r="50" spans="1:27" ht="18.75" customHeight="1" hidden="1" thickBot="1">
      <c r="A50" s="127"/>
      <c r="B50" s="129"/>
      <c r="C50" s="131"/>
      <c r="D50" s="133"/>
      <c r="E50" s="135"/>
      <c r="F50" s="22" t="s">
        <v>57</v>
      </c>
      <c r="G50" s="27"/>
      <c r="H50" s="27"/>
      <c r="I50" s="27"/>
      <c r="J50" s="27"/>
      <c r="K50" s="27"/>
      <c r="L50" s="112"/>
      <c r="M50" s="137"/>
      <c r="N50" s="107"/>
      <c r="O50" s="107"/>
      <c r="P50" s="125"/>
      <c r="Q50" s="125"/>
      <c r="R50" s="107"/>
      <c r="S50" s="107"/>
      <c r="T50" s="107"/>
      <c r="U50" s="107"/>
      <c r="V50" s="107"/>
      <c r="W50" s="23">
        <f>G50+H50+I50+J50+K50+L50+M49+N49+O49+P49+Q49+R49+S49+T49+U49+L49+V49</f>
        <v>0</v>
      </c>
      <c r="X50" s="112"/>
      <c r="Y50" s="114"/>
      <c r="Z50" s="116"/>
      <c r="AA50" s="117"/>
    </row>
    <row r="51" spans="1:27" ht="18.75" customHeight="1" hidden="1">
      <c r="A51" s="126">
        <v>24</v>
      </c>
      <c r="B51" s="128"/>
      <c r="C51" s="130"/>
      <c r="D51" s="132"/>
      <c r="E51" s="134"/>
      <c r="F51" s="24" t="s">
        <v>56</v>
      </c>
      <c r="G51" s="26"/>
      <c r="H51" s="26"/>
      <c r="I51" s="26"/>
      <c r="J51" s="26"/>
      <c r="K51" s="26"/>
      <c r="L51" s="111"/>
      <c r="M51" s="136">
        <f>IF(N51="",IF(IF(P51&lt;&gt;"",ROUNDDOWN(SUM(G51+G52+H52+H51+I51+I52+J52+J51+1)/10,0),ROUNDDOWN(SUM(G51+G52+H52+H51+I51+I52+J52+J51)/10,0))&gt;3,3,IF(P51&lt;&gt;"",ROUNDDOWN(SUM(G51+G52+H52+H51+I51+I52+J52+J51+1)/10,0),ROUNDDOWN(SUM(G51+G52+H52+H51+I51+I52+J52+J51)/10,0))),IF(C51="Müdür Yetkili Öğretmen",3,0))</f>
        <v>0</v>
      </c>
      <c r="N51" s="106"/>
      <c r="O51" s="106"/>
      <c r="P51" s="124"/>
      <c r="Q51" s="124"/>
      <c r="R51" s="106"/>
      <c r="S51" s="106"/>
      <c r="T51" s="106"/>
      <c r="U51" s="106"/>
      <c r="V51" s="106"/>
      <c r="W51" s="25">
        <f>G51+H51+I51+J51+K51</f>
        <v>0</v>
      </c>
      <c r="X51" s="111"/>
      <c r="Y51" s="113"/>
      <c r="Z51" s="115"/>
      <c r="AA51" s="117"/>
    </row>
    <row r="52" spans="1:27" ht="18.75" customHeight="1" hidden="1" thickBot="1">
      <c r="A52" s="127"/>
      <c r="B52" s="129"/>
      <c r="C52" s="131"/>
      <c r="D52" s="133"/>
      <c r="E52" s="135"/>
      <c r="F52" s="22" t="s">
        <v>57</v>
      </c>
      <c r="G52" s="27"/>
      <c r="H52" s="27"/>
      <c r="I52" s="27"/>
      <c r="J52" s="27"/>
      <c r="K52" s="27"/>
      <c r="L52" s="112"/>
      <c r="M52" s="137"/>
      <c r="N52" s="107"/>
      <c r="O52" s="107"/>
      <c r="P52" s="125"/>
      <c r="Q52" s="125"/>
      <c r="R52" s="107"/>
      <c r="S52" s="107"/>
      <c r="T52" s="107"/>
      <c r="U52" s="107"/>
      <c r="V52" s="107"/>
      <c r="W52" s="23">
        <f>G52+H52+I52+J52+K52+L52+M51+N51+O51+P51+Q51+R51+S51+T51+U51+L51+V51</f>
        <v>0</v>
      </c>
      <c r="X52" s="112"/>
      <c r="Y52" s="114"/>
      <c r="Z52" s="116"/>
      <c r="AA52" s="117"/>
    </row>
    <row r="53" spans="1:27" ht="18.75" customHeight="1" hidden="1">
      <c r="A53" s="126">
        <v>25</v>
      </c>
      <c r="B53" s="128"/>
      <c r="C53" s="130"/>
      <c r="D53" s="132"/>
      <c r="E53" s="134"/>
      <c r="F53" s="24" t="s">
        <v>56</v>
      </c>
      <c r="G53" s="26"/>
      <c r="H53" s="26"/>
      <c r="I53" s="26"/>
      <c r="J53" s="26"/>
      <c r="K53" s="26"/>
      <c r="L53" s="111"/>
      <c r="M53" s="136">
        <f>IF(N53="",IF(IF(P53&lt;&gt;"",ROUNDDOWN(SUM(G53+G54+H54+H53+I53+I54+J54+J53+1)/10,0),ROUNDDOWN(SUM(G53+G54+H54+H53+I53+I54+J54+J53)/10,0))&gt;3,3,IF(P53&lt;&gt;"",ROUNDDOWN(SUM(G53+G54+H54+H53+I53+I54+J54+J53+1)/10,0),ROUNDDOWN(SUM(G53+G54+H54+H53+I53+I54+J54+J53)/10,0))),IF(C53="Müdür Yetkili Öğretmen",3,0))</f>
        <v>0</v>
      </c>
      <c r="N53" s="106"/>
      <c r="O53" s="106"/>
      <c r="P53" s="124"/>
      <c r="Q53" s="124"/>
      <c r="R53" s="106"/>
      <c r="S53" s="106"/>
      <c r="T53" s="106"/>
      <c r="U53" s="106"/>
      <c r="V53" s="106"/>
      <c r="W53" s="25">
        <f>G53+H53+I53+J53+K53</f>
        <v>0</v>
      </c>
      <c r="X53" s="111"/>
      <c r="Y53" s="113"/>
      <c r="Z53" s="115"/>
      <c r="AA53" s="117"/>
    </row>
    <row r="54" spans="1:27" ht="18.75" customHeight="1" hidden="1" thickBot="1">
      <c r="A54" s="127"/>
      <c r="B54" s="129"/>
      <c r="C54" s="131"/>
      <c r="D54" s="133"/>
      <c r="E54" s="135"/>
      <c r="F54" s="22" t="s">
        <v>57</v>
      </c>
      <c r="G54" s="27"/>
      <c r="H54" s="27"/>
      <c r="I54" s="27"/>
      <c r="J54" s="27"/>
      <c r="K54" s="27"/>
      <c r="L54" s="112"/>
      <c r="M54" s="137"/>
      <c r="N54" s="107"/>
      <c r="O54" s="107"/>
      <c r="P54" s="125"/>
      <c r="Q54" s="125"/>
      <c r="R54" s="107"/>
      <c r="S54" s="107"/>
      <c r="T54" s="107"/>
      <c r="U54" s="107"/>
      <c r="V54" s="107"/>
      <c r="W54" s="23">
        <f>G54+H54+I54+J54+K54+L54+M53+N53+O53+P53+Q53+R53+S53+T53+U53+L53+V53</f>
        <v>0</v>
      </c>
      <c r="X54" s="112"/>
      <c r="Y54" s="114"/>
      <c r="Z54" s="116"/>
      <c r="AA54" s="117"/>
    </row>
    <row r="55" spans="1:27" ht="18.75" customHeight="1" hidden="1">
      <c r="A55" s="126">
        <v>26</v>
      </c>
      <c r="B55" s="128"/>
      <c r="C55" s="130"/>
      <c r="D55" s="132"/>
      <c r="E55" s="134"/>
      <c r="F55" s="24" t="s">
        <v>56</v>
      </c>
      <c r="G55" s="26"/>
      <c r="H55" s="26"/>
      <c r="I55" s="26"/>
      <c r="J55" s="26"/>
      <c r="K55" s="26"/>
      <c r="L55" s="111"/>
      <c r="M55" s="136">
        <f>IF(N55="",IF(IF(P55&lt;&gt;"",ROUNDDOWN(SUM(G55+G56+H56+H55+I55+I56+J56+J55+1)/10,0),ROUNDDOWN(SUM(G55+G56+H56+H55+I55+I56+J56+J55)/10,0))&gt;3,3,IF(P55&lt;&gt;"",ROUNDDOWN(SUM(G55+G56+H56+H55+I55+I56+J56+J55+1)/10,0),ROUNDDOWN(SUM(G55+G56+H56+H55+I55+I56+J56+J55)/10,0))),IF(C55="Müdür Yetkili Öğretmen",3,0))</f>
        <v>0</v>
      </c>
      <c r="N55" s="106"/>
      <c r="O55" s="106"/>
      <c r="P55" s="124"/>
      <c r="Q55" s="124"/>
      <c r="R55" s="106"/>
      <c r="S55" s="106"/>
      <c r="T55" s="106"/>
      <c r="U55" s="106"/>
      <c r="V55" s="106"/>
      <c r="W55" s="25">
        <f>G55+H55+I55+J55+K55</f>
        <v>0</v>
      </c>
      <c r="X55" s="111"/>
      <c r="Y55" s="113"/>
      <c r="Z55" s="115"/>
      <c r="AA55" s="117"/>
    </row>
    <row r="56" spans="1:27" ht="18.75" customHeight="1" hidden="1" thickBot="1">
      <c r="A56" s="127"/>
      <c r="B56" s="129"/>
      <c r="C56" s="131"/>
      <c r="D56" s="133"/>
      <c r="E56" s="135"/>
      <c r="F56" s="22" t="s">
        <v>57</v>
      </c>
      <c r="G56" s="27"/>
      <c r="H56" s="27"/>
      <c r="I56" s="27"/>
      <c r="J56" s="27"/>
      <c r="K56" s="27"/>
      <c r="L56" s="112"/>
      <c r="M56" s="137"/>
      <c r="N56" s="107"/>
      <c r="O56" s="107"/>
      <c r="P56" s="125"/>
      <c r="Q56" s="125"/>
      <c r="R56" s="107"/>
      <c r="S56" s="107"/>
      <c r="T56" s="107"/>
      <c r="U56" s="107"/>
      <c r="V56" s="107"/>
      <c r="W56" s="23">
        <f>G56+H56+I56+J56+K56+L56+M55+N55+O55+P55+Q55+R55+S55+T55+U55+L55+V55</f>
        <v>0</v>
      </c>
      <c r="X56" s="112"/>
      <c r="Y56" s="114"/>
      <c r="Z56" s="116"/>
      <c r="AA56" s="117"/>
    </row>
    <row r="57" spans="1:27" ht="18.75" customHeight="1" hidden="1">
      <c r="A57" s="126">
        <v>27</v>
      </c>
      <c r="B57" s="128"/>
      <c r="C57" s="130"/>
      <c r="D57" s="132"/>
      <c r="E57" s="134"/>
      <c r="F57" s="24" t="s">
        <v>56</v>
      </c>
      <c r="G57" s="26"/>
      <c r="H57" s="26"/>
      <c r="I57" s="26"/>
      <c r="J57" s="26"/>
      <c r="K57" s="26"/>
      <c r="L57" s="111"/>
      <c r="M57" s="136">
        <f>IF(N57="",IF(IF(P57&lt;&gt;"",ROUNDDOWN(SUM(G57+G58+H58+H57+I57+I58+J58+J57+1)/10,0),ROUNDDOWN(SUM(G57+G58+H58+H57+I57+I58+J58+J57)/10,0))&gt;3,3,IF(P57&lt;&gt;"",ROUNDDOWN(SUM(G57+G58+H58+H57+I57+I58+J58+J57+1)/10,0),ROUNDDOWN(SUM(G57+G58+H58+H57+I57+I58+J58+J57)/10,0))),IF(C57="Müdür Yetkili Öğretmen",3,0))</f>
        <v>0</v>
      </c>
      <c r="N57" s="106"/>
      <c r="O57" s="106"/>
      <c r="P57" s="124"/>
      <c r="Q57" s="124"/>
      <c r="R57" s="106"/>
      <c r="S57" s="106"/>
      <c r="T57" s="106"/>
      <c r="U57" s="106"/>
      <c r="V57" s="106"/>
      <c r="W57" s="25">
        <f>G57+H57+I57+J57+K57</f>
        <v>0</v>
      </c>
      <c r="X57" s="111"/>
      <c r="Y57" s="113"/>
      <c r="Z57" s="115"/>
      <c r="AA57" s="117"/>
    </row>
    <row r="58" spans="1:27" ht="18.75" customHeight="1" hidden="1" thickBot="1">
      <c r="A58" s="127"/>
      <c r="B58" s="129"/>
      <c r="C58" s="131"/>
      <c r="D58" s="133"/>
      <c r="E58" s="135"/>
      <c r="F58" s="22" t="s">
        <v>57</v>
      </c>
      <c r="G58" s="27"/>
      <c r="H58" s="27"/>
      <c r="I58" s="27"/>
      <c r="J58" s="27"/>
      <c r="K58" s="27"/>
      <c r="L58" s="112"/>
      <c r="M58" s="137"/>
      <c r="N58" s="107"/>
      <c r="O58" s="107"/>
      <c r="P58" s="125"/>
      <c r="Q58" s="125"/>
      <c r="R58" s="107"/>
      <c r="S58" s="107"/>
      <c r="T58" s="107"/>
      <c r="U58" s="107"/>
      <c r="V58" s="107"/>
      <c r="W58" s="23">
        <f>G58+H58+I58+J58+K58+L58+M57+N57+O57+P57+Q57+R57+S57+T57+U57+L57+V57</f>
        <v>0</v>
      </c>
      <c r="X58" s="112"/>
      <c r="Y58" s="114"/>
      <c r="Z58" s="116"/>
      <c r="AA58" s="117"/>
    </row>
    <row r="59" spans="1:27" ht="18.75" customHeight="1" hidden="1">
      <c r="A59" s="126">
        <v>28</v>
      </c>
      <c r="B59" s="128"/>
      <c r="C59" s="130"/>
      <c r="D59" s="132"/>
      <c r="E59" s="134"/>
      <c r="F59" s="24" t="s">
        <v>56</v>
      </c>
      <c r="G59" s="26"/>
      <c r="H59" s="26"/>
      <c r="I59" s="26"/>
      <c r="J59" s="26"/>
      <c r="K59" s="26"/>
      <c r="L59" s="111"/>
      <c r="M59" s="136">
        <f>IF(N59="",IF(IF(P59&lt;&gt;"",ROUNDDOWN(SUM(G59+G60+H60+H59+I59+I60+J60+J59+1)/10,0),ROUNDDOWN(SUM(G59+G60+H60+H59+I59+I60+J60+J59)/10,0))&gt;3,3,IF(P59&lt;&gt;"",ROUNDDOWN(SUM(G59+G60+H60+H59+I59+I60+J60+J59+1)/10,0),ROUNDDOWN(SUM(G59+G60+H60+H59+I59+I60+J60+J59)/10,0))),IF(C59="Müdür Yetkili Öğretmen",3,0))</f>
        <v>0</v>
      </c>
      <c r="N59" s="106"/>
      <c r="O59" s="106"/>
      <c r="P59" s="124"/>
      <c r="Q59" s="124"/>
      <c r="R59" s="106"/>
      <c r="S59" s="106"/>
      <c r="T59" s="106"/>
      <c r="U59" s="106"/>
      <c r="V59" s="106"/>
      <c r="W59" s="25">
        <f>G59+H59+I59+J59+K59</f>
        <v>0</v>
      </c>
      <c r="X59" s="111"/>
      <c r="Y59" s="113"/>
      <c r="Z59" s="115"/>
      <c r="AA59" s="117"/>
    </row>
    <row r="60" spans="1:27" ht="18.75" customHeight="1" hidden="1" thickBot="1">
      <c r="A60" s="127"/>
      <c r="B60" s="129"/>
      <c r="C60" s="131"/>
      <c r="D60" s="133"/>
      <c r="E60" s="135"/>
      <c r="F60" s="22" t="s">
        <v>57</v>
      </c>
      <c r="G60" s="27"/>
      <c r="H60" s="27"/>
      <c r="I60" s="27"/>
      <c r="J60" s="27"/>
      <c r="K60" s="27"/>
      <c r="L60" s="112"/>
      <c r="M60" s="137"/>
      <c r="N60" s="107"/>
      <c r="O60" s="107"/>
      <c r="P60" s="125"/>
      <c r="Q60" s="125"/>
      <c r="R60" s="107"/>
      <c r="S60" s="107"/>
      <c r="T60" s="107"/>
      <c r="U60" s="107"/>
      <c r="V60" s="107"/>
      <c r="W60" s="23">
        <f>G60+H60+I60+J60+K60+L60+M59+N59+O59+P59+Q59+R59+S59+T59+U59+L59+V59</f>
        <v>0</v>
      </c>
      <c r="X60" s="112"/>
      <c r="Y60" s="114"/>
      <c r="Z60" s="116"/>
      <c r="AA60" s="117"/>
    </row>
    <row r="61" spans="1:27" ht="18.75" customHeight="1" hidden="1">
      <c r="A61" s="126">
        <v>29</v>
      </c>
      <c r="B61" s="128"/>
      <c r="C61" s="130"/>
      <c r="D61" s="132"/>
      <c r="E61" s="134"/>
      <c r="F61" s="24" t="s">
        <v>56</v>
      </c>
      <c r="G61" s="26"/>
      <c r="H61" s="26"/>
      <c r="I61" s="26"/>
      <c r="J61" s="26"/>
      <c r="K61" s="26"/>
      <c r="L61" s="111"/>
      <c r="M61" s="136">
        <f>IF(N61="",IF(IF(P61&lt;&gt;"",ROUNDDOWN(SUM(G61+G62+H62+H61+I61+I62+J62+J61+1)/10,0),ROUNDDOWN(SUM(G61+G62+H62+H61+I61+I62+J62+J61)/10,0))&gt;3,3,IF(P61&lt;&gt;"",ROUNDDOWN(SUM(G61+G62+H62+H61+I61+I62+J62+J61+1)/10,0),ROUNDDOWN(SUM(G61+G62+H62+H61+I61+I62+J62+J61)/10,0))),IF(C61="Müdür Yetkili Öğretmen",3,0))</f>
        <v>0</v>
      </c>
      <c r="N61" s="106"/>
      <c r="O61" s="106"/>
      <c r="P61" s="124"/>
      <c r="Q61" s="124"/>
      <c r="R61" s="106"/>
      <c r="S61" s="106"/>
      <c r="T61" s="106"/>
      <c r="U61" s="106"/>
      <c r="V61" s="106"/>
      <c r="W61" s="25">
        <f>G61+H61+I61+J61+K61</f>
        <v>0</v>
      </c>
      <c r="X61" s="111"/>
      <c r="Y61" s="113"/>
      <c r="Z61" s="115"/>
      <c r="AA61" s="117"/>
    </row>
    <row r="62" spans="1:27" ht="18.75" customHeight="1" hidden="1" thickBot="1">
      <c r="A62" s="127"/>
      <c r="B62" s="129"/>
      <c r="C62" s="131"/>
      <c r="D62" s="133"/>
      <c r="E62" s="135"/>
      <c r="F62" s="22" t="s">
        <v>57</v>
      </c>
      <c r="G62" s="27"/>
      <c r="H62" s="27"/>
      <c r="I62" s="27"/>
      <c r="J62" s="27"/>
      <c r="K62" s="27"/>
      <c r="L62" s="112"/>
      <c r="M62" s="137"/>
      <c r="N62" s="107"/>
      <c r="O62" s="107"/>
      <c r="P62" s="125"/>
      <c r="Q62" s="125"/>
      <c r="R62" s="107"/>
      <c r="S62" s="107"/>
      <c r="T62" s="107"/>
      <c r="U62" s="107"/>
      <c r="V62" s="107"/>
      <c r="W62" s="23">
        <f>G62+H62+I62+J62+K62+L62+M61+N61+O61+P61+Q61+R61+S61+T61+U61+L61+V61</f>
        <v>0</v>
      </c>
      <c r="X62" s="112"/>
      <c r="Y62" s="114"/>
      <c r="Z62" s="116"/>
      <c r="AA62" s="117"/>
    </row>
    <row r="63" spans="1:27" ht="18.75" customHeight="1" hidden="1">
      <c r="A63" s="126">
        <v>30</v>
      </c>
      <c r="B63" s="128"/>
      <c r="C63" s="130"/>
      <c r="D63" s="132"/>
      <c r="E63" s="134"/>
      <c r="F63" s="24" t="s">
        <v>56</v>
      </c>
      <c r="G63" s="26"/>
      <c r="H63" s="26"/>
      <c r="I63" s="26"/>
      <c r="J63" s="26"/>
      <c r="K63" s="26"/>
      <c r="L63" s="111"/>
      <c r="M63" s="136">
        <f>IF(N63="",IF(IF(P63&lt;&gt;"",ROUNDDOWN(SUM(G63+G64+H64+H63+I63+I64+J64+J63+1)/10,0),ROUNDDOWN(SUM(G63+G64+H64+H63+I63+I64+J64+J63)/10,0))&gt;3,3,IF(P63&lt;&gt;"",ROUNDDOWN(SUM(G63+G64+H64+H63+I63+I64+J64+J63+1)/10,0),ROUNDDOWN(SUM(G63+G64+H64+H63+I63+I64+J64+J63)/10,0))),IF(C63="Müdür Yetkili Öğretmen",3,0))</f>
        <v>0</v>
      </c>
      <c r="N63" s="106"/>
      <c r="O63" s="106"/>
      <c r="P63" s="124"/>
      <c r="Q63" s="124"/>
      <c r="R63" s="106"/>
      <c r="S63" s="106"/>
      <c r="T63" s="106"/>
      <c r="U63" s="106"/>
      <c r="V63" s="106"/>
      <c r="W63" s="25">
        <f>G63+H63+I63+J63+K63</f>
        <v>0</v>
      </c>
      <c r="X63" s="111"/>
      <c r="Y63" s="113"/>
      <c r="Z63" s="115"/>
      <c r="AA63" s="117"/>
    </row>
    <row r="64" spans="1:27" ht="18.75" customHeight="1" hidden="1" thickBot="1">
      <c r="A64" s="127"/>
      <c r="B64" s="129"/>
      <c r="C64" s="131"/>
      <c r="D64" s="133"/>
      <c r="E64" s="135"/>
      <c r="F64" s="22" t="s">
        <v>57</v>
      </c>
      <c r="G64" s="27"/>
      <c r="H64" s="27"/>
      <c r="I64" s="27"/>
      <c r="J64" s="27"/>
      <c r="K64" s="27"/>
      <c r="L64" s="112"/>
      <c r="M64" s="137"/>
      <c r="N64" s="107"/>
      <c r="O64" s="107"/>
      <c r="P64" s="125"/>
      <c r="Q64" s="125"/>
      <c r="R64" s="107"/>
      <c r="S64" s="107"/>
      <c r="T64" s="107"/>
      <c r="U64" s="107"/>
      <c r="V64" s="107"/>
      <c r="W64" s="23">
        <f>G64+H64+I64+J64+K64+L64+M63+N63+O63+P63+Q63+R63+S63+T63+U63+L63+V63</f>
        <v>0</v>
      </c>
      <c r="X64" s="112"/>
      <c r="Y64" s="114"/>
      <c r="Z64" s="116"/>
      <c r="AA64" s="117"/>
    </row>
    <row r="65" spans="1:27" ht="18.75" customHeight="1" hidden="1">
      <c r="A65" s="126">
        <v>31</v>
      </c>
      <c r="B65" s="128"/>
      <c r="C65" s="130"/>
      <c r="D65" s="132"/>
      <c r="E65" s="134"/>
      <c r="F65" s="24" t="s">
        <v>56</v>
      </c>
      <c r="G65" s="26"/>
      <c r="H65" s="26"/>
      <c r="I65" s="26"/>
      <c r="J65" s="26"/>
      <c r="K65" s="26"/>
      <c r="L65" s="111"/>
      <c r="M65" s="136">
        <f>IF(N65="",IF(IF(P65&lt;&gt;"",ROUNDDOWN(SUM(G65+G66+H66+H65+I65+I66+J66+J65+1)/10,0),ROUNDDOWN(SUM(G65+G66+H66+H65+I65+I66+J66+J65)/10,0))&gt;3,3,IF(P65&lt;&gt;"",ROUNDDOWN(SUM(G65+G66+H66+H65+I65+I66+J66+J65+1)/10,0),ROUNDDOWN(SUM(G65+G66+H66+H65+I65+I66+J66+J65)/10,0))),IF(C65="Müdür Yetkili Öğretmen",3,0))</f>
        <v>0</v>
      </c>
      <c r="N65" s="106"/>
      <c r="O65" s="106"/>
      <c r="P65" s="124"/>
      <c r="Q65" s="124"/>
      <c r="R65" s="106"/>
      <c r="S65" s="106"/>
      <c r="T65" s="106"/>
      <c r="U65" s="106"/>
      <c r="V65" s="106"/>
      <c r="W65" s="25">
        <f>G65+H65+I65+J65+K65</f>
        <v>0</v>
      </c>
      <c r="X65" s="111"/>
      <c r="Y65" s="113"/>
      <c r="Z65" s="115"/>
      <c r="AA65" s="117"/>
    </row>
    <row r="66" spans="1:27" ht="18.75" customHeight="1" hidden="1" thickBot="1">
      <c r="A66" s="127"/>
      <c r="B66" s="129"/>
      <c r="C66" s="131"/>
      <c r="D66" s="133"/>
      <c r="E66" s="135"/>
      <c r="F66" s="22" t="s">
        <v>57</v>
      </c>
      <c r="G66" s="27"/>
      <c r="H66" s="27"/>
      <c r="I66" s="27"/>
      <c r="J66" s="27"/>
      <c r="K66" s="27"/>
      <c r="L66" s="112"/>
      <c r="M66" s="137"/>
      <c r="N66" s="107"/>
      <c r="O66" s="107"/>
      <c r="P66" s="125"/>
      <c r="Q66" s="125"/>
      <c r="R66" s="107"/>
      <c r="S66" s="107"/>
      <c r="T66" s="107"/>
      <c r="U66" s="107"/>
      <c r="V66" s="107"/>
      <c r="W66" s="23">
        <f>G66+H66+I66+J66+K66+L66+M65+N65+O65+P65+Q65+R65+S65+T65+U65+L65+V65</f>
        <v>0</v>
      </c>
      <c r="X66" s="112"/>
      <c r="Y66" s="114"/>
      <c r="Z66" s="116"/>
      <c r="AA66" s="117"/>
    </row>
    <row r="67" spans="1:27" ht="18.75" customHeight="1" hidden="1">
      <c r="A67" s="126">
        <v>32</v>
      </c>
      <c r="B67" s="128"/>
      <c r="C67" s="130"/>
      <c r="D67" s="132"/>
      <c r="E67" s="134"/>
      <c r="F67" s="24" t="s">
        <v>56</v>
      </c>
      <c r="G67" s="26"/>
      <c r="H67" s="26"/>
      <c r="I67" s="26"/>
      <c r="J67" s="26"/>
      <c r="K67" s="26"/>
      <c r="L67" s="111"/>
      <c r="M67" s="136">
        <f>IF(N67="",IF(IF(P67&lt;&gt;"",ROUNDDOWN(SUM(G67+G68+H68+H67+I67+I68+J68+J67+1)/10,0),ROUNDDOWN(SUM(G67+G68+H68+H67+I67+I68+J68+J67)/10,0))&gt;3,3,IF(P67&lt;&gt;"",ROUNDDOWN(SUM(G67+G68+H68+H67+I67+I68+J68+J67+1)/10,0),ROUNDDOWN(SUM(G67+G68+H68+H67+I67+I68+J68+J67)/10,0))),IF(C67="Müdür Yetkili Öğretmen",3,0))</f>
        <v>0</v>
      </c>
      <c r="N67" s="106"/>
      <c r="O67" s="106"/>
      <c r="P67" s="124"/>
      <c r="Q67" s="124"/>
      <c r="R67" s="106"/>
      <c r="S67" s="106"/>
      <c r="T67" s="106"/>
      <c r="U67" s="106"/>
      <c r="V67" s="106"/>
      <c r="W67" s="25">
        <f>G67+H67+I67+J67+K67</f>
        <v>0</v>
      </c>
      <c r="X67" s="111"/>
      <c r="Y67" s="113"/>
      <c r="Z67" s="115"/>
      <c r="AA67" s="117"/>
    </row>
    <row r="68" spans="1:27" ht="18.75" customHeight="1" hidden="1" thickBot="1">
      <c r="A68" s="127"/>
      <c r="B68" s="129"/>
      <c r="C68" s="131"/>
      <c r="D68" s="133"/>
      <c r="E68" s="135"/>
      <c r="F68" s="22" t="s">
        <v>57</v>
      </c>
      <c r="G68" s="27"/>
      <c r="H68" s="27"/>
      <c r="I68" s="27"/>
      <c r="J68" s="27"/>
      <c r="K68" s="27"/>
      <c r="L68" s="112"/>
      <c r="M68" s="137"/>
      <c r="N68" s="107"/>
      <c r="O68" s="107"/>
      <c r="P68" s="125"/>
      <c r="Q68" s="125"/>
      <c r="R68" s="107"/>
      <c r="S68" s="107"/>
      <c r="T68" s="107"/>
      <c r="U68" s="107"/>
      <c r="V68" s="107"/>
      <c r="W68" s="23">
        <f>G68+H68+I68+J68+K68+L68+M67+N67+O67+P67+Q67+R67+S67+T67+U67+L67+V67</f>
        <v>0</v>
      </c>
      <c r="X68" s="112"/>
      <c r="Y68" s="114"/>
      <c r="Z68" s="116"/>
      <c r="AA68" s="117"/>
    </row>
    <row r="69" spans="1:27" ht="18.75" customHeight="1" hidden="1">
      <c r="A69" s="126">
        <v>33</v>
      </c>
      <c r="B69" s="128"/>
      <c r="C69" s="130"/>
      <c r="D69" s="132"/>
      <c r="E69" s="134"/>
      <c r="F69" s="24" t="s">
        <v>56</v>
      </c>
      <c r="G69" s="26"/>
      <c r="H69" s="26"/>
      <c r="I69" s="26"/>
      <c r="J69" s="26"/>
      <c r="K69" s="26"/>
      <c r="L69" s="111"/>
      <c r="M69" s="136">
        <f>IF(N69="",IF(IF(P69&lt;&gt;"",ROUNDDOWN(SUM(G69+G70+H70+H69+I69+I70+J70+J69+1)/10,0),ROUNDDOWN(SUM(G69+G70+H70+H69+I69+I70+J70+J69)/10,0))&gt;3,3,IF(P69&lt;&gt;"",ROUNDDOWN(SUM(G69+G70+H70+H69+I69+I70+J70+J69+1)/10,0),ROUNDDOWN(SUM(G69+G70+H70+H69+I69+I70+J70+J69)/10,0))),IF(C69="Müdür Yetkili Öğretmen",3,0))</f>
        <v>0</v>
      </c>
      <c r="N69" s="106"/>
      <c r="O69" s="106"/>
      <c r="P69" s="124"/>
      <c r="Q69" s="124"/>
      <c r="R69" s="106"/>
      <c r="S69" s="106"/>
      <c r="T69" s="106"/>
      <c r="U69" s="106"/>
      <c r="V69" s="106"/>
      <c r="W69" s="25">
        <f>G69+H69+I69+J69+K69</f>
        <v>0</v>
      </c>
      <c r="X69" s="111"/>
      <c r="Y69" s="113"/>
      <c r="Z69" s="115"/>
      <c r="AA69" s="117"/>
    </row>
    <row r="70" spans="1:27" ht="18.75" customHeight="1" hidden="1" thickBot="1">
      <c r="A70" s="127"/>
      <c r="B70" s="129"/>
      <c r="C70" s="131"/>
      <c r="D70" s="133"/>
      <c r="E70" s="135"/>
      <c r="F70" s="22" t="s">
        <v>57</v>
      </c>
      <c r="G70" s="27"/>
      <c r="H70" s="27"/>
      <c r="I70" s="27"/>
      <c r="J70" s="27"/>
      <c r="K70" s="27"/>
      <c r="L70" s="112"/>
      <c r="M70" s="137"/>
      <c r="N70" s="107"/>
      <c r="O70" s="107"/>
      <c r="P70" s="125"/>
      <c r="Q70" s="125"/>
      <c r="R70" s="107"/>
      <c r="S70" s="107"/>
      <c r="T70" s="107"/>
      <c r="U70" s="107"/>
      <c r="V70" s="107"/>
      <c r="W70" s="23">
        <f>G70+H70+I70+J70+K70+L70+M69+N69+O69+P69+Q69+R69+S69+T69+U69+L69+V69</f>
        <v>0</v>
      </c>
      <c r="X70" s="112"/>
      <c r="Y70" s="114"/>
      <c r="Z70" s="116"/>
      <c r="AA70" s="117"/>
    </row>
    <row r="71" spans="1:27" ht="18.75" customHeight="1" hidden="1">
      <c r="A71" s="126">
        <v>34</v>
      </c>
      <c r="B71" s="128"/>
      <c r="C71" s="130"/>
      <c r="D71" s="132"/>
      <c r="E71" s="134"/>
      <c r="F71" s="24" t="s">
        <v>56</v>
      </c>
      <c r="G71" s="26"/>
      <c r="H71" s="26"/>
      <c r="I71" s="26"/>
      <c r="J71" s="26"/>
      <c r="K71" s="26"/>
      <c r="L71" s="111"/>
      <c r="M71" s="136">
        <f>IF(N71="",IF(IF(P71&lt;&gt;"",ROUNDDOWN(SUM(G71+G72+H72+H71+I71+I72+J72+J71+1)/10,0),ROUNDDOWN(SUM(G71+G72+H72+H71+I71+I72+J72+J71)/10,0))&gt;3,3,IF(P71&lt;&gt;"",ROUNDDOWN(SUM(G71+G72+H72+H71+I71+I72+J72+J71+1)/10,0),ROUNDDOWN(SUM(G71+G72+H72+H71+I71+I72+J72+J71)/10,0))),IF(C71="Müdür Yetkili Öğretmen",3,0))</f>
        <v>0</v>
      </c>
      <c r="N71" s="106"/>
      <c r="O71" s="106"/>
      <c r="P71" s="124"/>
      <c r="Q71" s="124"/>
      <c r="R71" s="106"/>
      <c r="S71" s="106"/>
      <c r="T71" s="106"/>
      <c r="U71" s="106"/>
      <c r="V71" s="106"/>
      <c r="W71" s="25">
        <f>G71+H71+I71+J71+K71</f>
        <v>0</v>
      </c>
      <c r="X71" s="111"/>
      <c r="Y71" s="113"/>
      <c r="Z71" s="115"/>
      <c r="AA71" s="117"/>
    </row>
    <row r="72" spans="1:27" ht="18.75" customHeight="1" hidden="1" thickBot="1">
      <c r="A72" s="127"/>
      <c r="B72" s="129"/>
      <c r="C72" s="131"/>
      <c r="D72" s="133"/>
      <c r="E72" s="135"/>
      <c r="F72" s="22" t="s">
        <v>57</v>
      </c>
      <c r="G72" s="27"/>
      <c r="H72" s="27"/>
      <c r="I72" s="27"/>
      <c r="J72" s="27"/>
      <c r="K72" s="27"/>
      <c r="L72" s="112"/>
      <c r="M72" s="137"/>
      <c r="N72" s="107"/>
      <c r="O72" s="107"/>
      <c r="P72" s="125"/>
      <c r="Q72" s="125"/>
      <c r="R72" s="107"/>
      <c r="S72" s="107"/>
      <c r="T72" s="107"/>
      <c r="U72" s="107"/>
      <c r="V72" s="107"/>
      <c r="W72" s="23">
        <f>G72+H72+I72+J72+K72+L72+M71+N71+O71+P71+Q71+R71+S71+T71+U71+L71+V71</f>
        <v>0</v>
      </c>
      <c r="X72" s="112"/>
      <c r="Y72" s="114"/>
      <c r="Z72" s="116"/>
      <c r="AA72" s="117"/>
    </row>
    <row r="73" spans="1:27" ht="18.75" customHeight="1" hidden="1">
      <c r="A73" s="126">
        <v>35</v>
      </c>
      <c r="B73" s="128"/>
      <c r="C73" s="130"/>
      <c r="D73" s="132"/>
      <c r="E73" s="134"/>
      <c r="F73" s="24" t="s">
        <v>56</v>
      </c>
      <c r="G73" s="26"/>
      <c r="H73" s="26"/>
      <c r="I73" s="26"/>
      <c r="J73" s="26"/>
      <c r="K73" s="26"/>
      <c r="L73" s="111"/>
      <c r="M73" s="136">
        <f>IF(N73="",IF(IF(P73&lt;&gt;"",ROUNDDOWN(SUM(G73+G74+H74+H73+I73+I74+J74+J73+1)/10,0),ROUNDDOWN(SUM(G73+G74+H74+H73+I73+I74+J74+J73)/10,0))&gt;3,3,IF(P73&lt;&gt;"",ROUNDDOWN(SUM(G73+G74+H74+H73+I73+I74+J74+J73+1)/10,0),ROUNDDOWN(SUM(G73+G74+H74+H73+I73+I74+J74+J73)/10,0))),IF(C73="Müdür Yetkili Öğretmen",3,0))</f>
        <v>0</v>
      </c>
      <c r="N73" s="106"/>
      <c r="O73" s="106"/>
      <c r="P73" s="124"/>
      <c r="Q73" s="124"/>
      <c r="R73" s="106"/>
      <c r="S73" s="106"/>
      <c r="T73" s="106"/>
      <c r="U73" s="106"/>
      <c r="V73" s="106"/>
      <c r="W73" s="25">
        <f>G73+H73+I73+J73+K73</f>
        <v>0</v>
      </c>
      <c r="X73" s="111"/>
      <c r="Y73" s="113"/>
      <c r="Z73" s="115"/>
      <c r="AA73" s="117"/>
    </row>
    <row r="74" spans="1:27" ht="18.75" customHeight="1" hidden="1" thickBot="1">
      <c r="A74" s="127"/>
      <c r="B74" s="129"/>
      <c r="C74" s="131"/>
      <c r="D74" s="133"/>
      <c r="E74" s="135"/>
      <c r="F74" s="22" t="s">
        <v>57</v>
      </c>
      <c r="G74" s="27"/>
      <c r="H74" s="27"/>
      <c r="I74" s="27"/>
      <c r="J74" s="27"/>
      <c r="K74" s="27"/>
      <c r="L74" s="112"/>
      <c r="M74" s="137"/>
      <c r="N74" s="107"/>
      <c r="O74" s="107"/>
      <c r="P74" s="125"/>
      <c r="Q74" s="125"/>
      <c r="R74" s="107"/>
      <c r="S74" s="107"/>
      <c r="T74" s="107"/>
      <c r="U74" s="107"/>
      <c r="V74" s="107"/>
      <c r="W74" s="23">
        <f>G74+H74+I74+J74+K74+L74+M73+N73+O73+P73+Q73+R73+S73+T73+U73+L73+V73</f>
        <v>0</v>
      </c>
      <c r="X74" s="112"/>
      <c r="Y74" s="114"/>
      <c r="Z74" s="116"/>
      <c r="AA74" s="117"/>
    </row>
    <row r="75" spans="1:27" ht="18.75" customHeight="1" hidden="1">
      <c r="A75" s="126">
        <v>36</v>
      </c>
      <c r="B75" s="128"/>
      <c r="C75" s="130"/>
      <c r="D75" s="132"/>
      <c r="E75" s="134"/>
      <c r="F75" s="24" t="s">
        <v>56</v>
      </c>
      <c r="G75" s="26"/>
      <c r="H75" s="26"/>
      <c r="I75" s="26"/>
      <c r="J75" s="26"/>
      <c r="K75" s="26"/>
      <c r="L75" s="111"/>
      <c r="M75" s="136">
        <f>IF(N75="",IF(IF(P75&lt;&gt;"",ROUNDDOWN(SUM(G75+G76+H76+H75+I75+I76+J76+J75+1)/10,0),ROUNDDOWN(SUM(G75+G76+H76+H75+I75+I76+J76+J75)/10,0))&gt;3,3,IF(P75&lt;&gt;"",ROUNDDOWN(SUM(G75+G76+H76+H75+I75+I76+J76+J75+1)/10,0),ROUNDDOWN(SUM(G75+G76+H76+H75+I75+I76+J76+J75)/10,0))),IF(C75="Müdür Yetkili Öğretmen",3,0))</f>
        <v>0</v>
      </c>
      <c r="N75" s="106"/>
      <c r="O75" s="106"/>
      <c r="P75" s="124"/>
      <c r="Q75" s="124"/>
      <c r="R75" s="106"/>
      <c r="S75" s="106"/>
      <c r="T75" s="106"/>
      <c r="U75" s="106"/>
      <c r="V75" s="106"/>
      <c r="W75" s="25">
        <f>G75+H75+I75+J75+K75</f>
        <v>0</v>
      </c>
      <c r="X75" s="111"/>
      <c r="Y75" s="113"/>
      <c r="Z75" s="115"/>
      <c r="AA75" s="117"/>
    </row>
    <row r="76" spans="1:27" ht="18.75" customHeight="1" hidden="1" thickBot="1">
      <c r="A76" s="127"/>
      <c r="B76" s="129"/>
      <c r="C76" s="131"/>
      <c r="D76" s="133"/>
      <c r="E76" s="135"/>
      <c r="F76" s="22" t="s">
        <v>57</v>
      </c>
      <c r="G76" s="27"/>
      <c r="H76" s="27"/>
      <c r="I76" s="27"/>
      <c r="J76" s="27"/>
      <c r="K76" s="27"/>
      <c r="L76" s="112"/>
      <c r="M76" s="137"/>
      <c r="N76" s="107"/>
      <c r="O76" s="107"/>
      <c r="P76" s="125"/>
      <c r="Q76" s="125"/>
      <c r="R76" s="107"/>
      <c r="S76" s="107"/>
      <c r="T76" s="107"/>
      <c r="U76" s="107"/>
      <c r="V76" s="107"/>
      <c r="W76" s="23">
        <f>G76+H76+I76+J76+K76+L76+M75+N75+O75+P75+Q75+R75+S75+T75+U75+L75+V75</f>
        <v>0</v>
      </c>
      <c r="X76" s="112"/>
      <c r="Y76" s="114"/>
      <c r="Z76" s="116"/>
      <c r="AA76" s="117"/>
    </row>
    <row r="77" spans="1:27" ht="18.75" customHeight="1" hidden="1">
      <c r="A77" s="126">
        <v>37</v>
      </c>
      <c r="B77" s="128"/>
      <c r="C77" s="130"/>
      <c r="D77" s="132"/>
      <c r="E77" s="134"/>
      <c r="F77" s="24" t="s">
        <v>56</v>
      </c>
      <c r="G77" s="26"/>
      <c r="H77" s="26"/>
      <c r="I77" s="26"/>
      <c r="J77" s="26"/>
      <c r="K77" s="26"/>
      <c r="L77" s="111"/>
      <c r="M77" s="136">
        <f>IF(N77="",IF(IF(P77&lt;&gt;"",ROUNDDOWN(SUM(G77+G78+H78+H77+I77+I78+J78+J77+1)/10,0),ROUNDDOWN(SUM(G77+G78+H78+H77+I77+I78+J78+J77)/10,0))&gt;3,3,IF(P77&lt;&gt;"",ROUNDDOWN(SUM(G77+G78+H78+H77+I77+I78+J78+J77+1)/10,0),ROUNDDOWN(SUM(G77+G78+H78+H77+I77+I78+J78+J77)/10,0))),IF(C77="Müdür Yetkili Öğretmen",3,0))</f>
        <v>0</v>
      </c>
      <c r="N77" s="106"/>
      <c r="O77" s="106"/>
      <c r="P77" s="124"/>
      <c r="Q77" s="124"/>
      <c r="R77" s="106"/>
      <c r="S77" s="106"/>
      <c r="T77" s="106"/>
      <c r="U77" s="106"/>
      <c r="V77" s="106"/>
      <c r="W77" s="25">
        <f>G77+H77+I77+J77+K77</f>
        <v>0</v>
      </c>
      <c r="X77" s="111"/>
      <c r="Y77" s="113"/>
      <c r="Z77" s="115"/>
      <c r="AA77" s="117"/>
    </row>
    <row r="78" spans="1:27" ht="18.75" customHeight="1" hidden="1" thickBot="1">
      <c r="A78" s="127"/>
      <c r="B78" s="129"/>
      <c r="C78" s="131"/>
      <c r="D78" s="133"/>
      <c r="E78" s="135"/>
      <c r="F78" s="22" t="s">
        <v>57</v>
      </c>
      <c r="G78" s="27"/>
      <c r="H78" s="27"/>
      <c r="I78" s="27"/>
      <c r="J78" s="27"/>
      <c r="K78" s="27"/>
      <c r="L78" s="112"/>
      <c r="M78" s="137"/>
      <c r="N78" s="107"/>
      <c r="O78" s="107"/>
      <c r="P78" s="125"/>
      <c r="Q78" s="125"/>
      <c r="R78" s="107"/>
      <c r="S78" s="107"/>
      <c r="T78" s="107"/>
      <c r="U78" s="107"/>
      <c r="V78" s="107"/>
      <c r="W78" s="23">
        <f>G78+H78+I78+J78+K78+L78+M77+N77+O77+P77+Q77+R77+S77+T77+U77+L77+V77</f>
        <v>0</v>
      </c>
      <c r="X78" s="112"/>
      <c r="Y78" s="114"/>
      <c r="Z78" s="116"/>
      <c r="AA78" s="117"/>
    </row>
    <row r="79" spans="1:27" ht="18.75" customHeight="1" hidden="1">
      <c r="A79" s="126">
        <v>38</v>
      </c>
      <c r="B79" s="128"/>
      <c r="C79" s="130"/>
      <c r="D79" s="132"/>
      <c r="E79" s="134"/>
      <c r="F79" s="24" t="s">
        <v>56</v>
      </c>
      <c r="G79" s="26"/>
      <c r="H79" s="26"/>
      <c r="I79" s="26"/>
      <c r="J79" s="26"/>
      <c r="K79" s="26"/>
      <c r="L79" s="111"/>
      <c r="M79" s="136">
        <f>IF(N79="",IF(IF(P79&lt;&gt;"",ROUNDDOWN(SUM(G79+G80+H80+H79+I79+I80+J80+J79+1)/10,0),ROUNDDOWN(SUM(G79+G80+H80+H79+I79+I80+J80+J79)/10,0))&gt;3,3,IF(P79&lt;&gt;"",ROUNDDOWN(SUM(G79+G80+H80+H79+I79+I80+J80+J79+1)/10,0),ROUNDDOWN(SUM(G79+G80+H80+H79+I79+I80+J80+J79)/10,0))),IF(C79="Müdür Yetkili Öğretmen",3,0))</f>
        <v>0</v>
      </c>
      <c r="N79" s="106"/>
      <c r="O79" s="106"/>
      <c r="P79" s="124"/>
      <c r="Q79" s="124"/>
      <c r="R79" s="106"/>
      <c r="S79" s="106"/>
      <c r="T79" s="106"/>
      <c r="U79" s="106"/>
      <c r="V79" s="106"/>
      <c r="W79" s="25">
        <f>G79+H79+I79+J79+K79</f>
        <v>0</v>
      </c>
      <c r="X79" s="111"/>
      <c r="Y79" s="113"/>
      <c r="Z79" s="115"/>
      <c r="AA79" s="117"/>
    </row>
    <row r="80" spans="1:27" ht="18.75" customHeight="1" hidden="1" thickBot="1">
      <c r="A80" s="127"/>
      <c r="B80" s="129"/>
      <c r="C80" s="131"/>
      <c r="D80" s="133"/>
      <c r="E80" s="135"/>
      <c r="F80" s="22" t="s">
        <v>57</v>
      </c>
      <c r="G80" s="27"/>
      <c r="H80" s="27"/>
      <c r="I80" s="27"/>
      <c r="J80" s="27"/>
      <c r="K80" s="27"/>
      <c r="L80" s="112"/>
      <c r="M80" s="137"/>
      <c r="N80" s="107"/>
      <c r="O80" s="107"/>
      <c r="P80" s="125"/>
      <c r="Q80" s="125"/>
      <c r="R80" s="107"/>
      <c r="S80" s="107"/>
      <c r="T80" s="107"/>
      <c r="U80" s="107"/>
      <c r="V80" s="107"/>
      <c r="W80" s="23">
        <f>G80+H80+I80+J80+K80+L80+M79+N79+O79+P79+Q79+R79+S79+T79+U79+L79+V79</f>
        <v>0</v>
      </c>
      <c r="X80" s="112"/>
      <c r="Y80" s="114"/>
      <c r="Z80" s="116"/>
      <c r="AA80" s="117"/>
    </row>
    <row r="81" spans="1:27" ht="18.75" customHeight="1" hidden="1">
      <c r="A81" s="126">
        <v>39</v>
      </c>
      <c r="B81" s="128"/>
      <c r="C81" s="130"/>
      <c r="D81" s="132"/>
      <c r="E81" s="134"/>
      <c r="F81" s="24" t="s">
        <v>56</v>
      </c>
      <c r="G81" s="26"/>
      <c r="H81" s="26"/>
      <c r="I81" s="26"/>
      <c r="J81" s="26"/>
      <c r="K81" s="26"/>
      <c r="L81" s="111"/>
      <c r="M81" s="136">
        <f>IF(N81="",IF(IF(P81&lt;&gt;"",ROUNDDOWN(SUM(G81+G82+H82+H81+I81+I82+J82+J81+1)/10,0),ROUNDDOWN(SUM(G81+G82+H82+H81+I81+I82+J82+J81)/10,0))&gt;3,3,IF(P81&lt;&gt;"",ROUNDDOWN(SUM(G81+G82+H82+H81+I81+I82+J82+J81+1)/10,0),ROUNDDOWN(SUM(G81+G82+H82+H81+I81+I82+J82+J81)/10,0))),IF(C81="Müdür Yetkili Öğretmen",3,0))</f>
        <v>0</v>
      </c>
      <c r="N81" s="106"/>
      <c r="O81" s="106"/>
      <c r="P81" s="124"/>
      <c r="Q81" s="124"/>
      <c r="R81" s="106"/>
      <c r="S81" s="106"/>
      <c r="T81" s="106"/>
      <c r="U81" s="106"/>
      <c r="V81" s="106"/>
      <c r="W81" s="25">
        <f>G81+H81+I81+J81+K81</f>
        <v>0</v>
      </c>
      <c r="X81" s="111"/>
      <c r="Y81" s="113"/>
      <c r="Z81" s="115"/>
      <c r="AA81" s="117"/>
    </row>
    <row r="82" spans="1:27" ht="18.75" customHeight="1" hidden="1" thickBot="1">
      <c r="A82" s="127"/>
      <c r="B82" s="129"/>
      <c r="C82" s="131"/>
      <c r="D82" s="133"/>
      <c r="E82" s="135"/>
      <c r="F82" s="22" t="s">
        <v>57</v>
      </c>
      <c r="G82" s="27"/>
      <c r="H82" s="27"/>
      <c r="I82" s="27"/>
      <c r="J82" s="27"/>
      <c r="K82" s="27"/>
      <c r="L82" s="112"/>
      <c r="M82" s="137"/>
      <c r="N82" s="107"/>
      <c r="O82" s="107"/>
      <c r="P82" s="125"/>
      <c r="Q82" s="125"/>
      <c r="R82" s="107"/>
      <c r="S82" s="107"/>
      <c r="T82" s="107"/>
      <c r="U82" s="107"/>
      <c r="V82" s="107"/>
      <c r="W82" s="23">
        <f>G82+H82+I82+J82+K82+L82+M81+N81+O81+P81+Q81+R81+S81+T81+U81+L81+V81</f>
        <v>0</v>
      </c>
      <c r="X82" s="112"/>
      <c r="Y82" s="114"/>
      <c r="Z82" s="116"/>
      <c r="AA82" s="117"/>
    </row>
    <row r="83" spans="1:27" ht="18.75" customHeight="1" hidden="1">
      <c r="A83" s="126">
        <v>40</v>
      </c>
      <c r="B83" s="128"/>
      <c r="C83" s="130"/>
      <c r="D83" s="132"/>
      <c r="E83" s="134"/>
      <c r="F83" s="24" t="s">
        <v>56</v>
      </c>
      <c r="G83" s="26"/>
      <c r="H83" s="26"/>
      <c r="I83" s="26"/>
      <c r="J83" s="26"/>
      <c r="K83" s="26"/>
      <c r="L83" s="111"/>
      <c r="M83" s="136">
        <f>IF(N83="",IF(IF(P83&lt;&gt;"",ROUNDDOWN(SUM(G83+G84+H84+H83+I83+I84+J84+J83+1)/10,0),ROUNDDOWN(SUM(G83+G84+H84+H83+I83+I84+J84+J83)/10,0))&gt;3,3,IF(P83&lt;&gt;"",ROUNDDOWN(SUM(G83+G84+H84+H83+I83+I84+J84+J83+1)/10,0),ROUNDDOWN(SUM(G83+G84+H84+H83+I83+I84+J84+J83)/10,0))),IF(C83="Müdür Yetkili Öğretmen",3,0))</f>
        <v>0</v>
      </c>
      <c r="N83" s="106"/>
      <c r="O83" s="106"/>
      <c r="P83" s="124"/>
      <c r="Q83" s="124"/>
      <c r="R83" s="106"/>
      <c r="S83" s="106"/>
      <c r="T83" s="106"/>
      <c r="U83" s="106"/>
      <c r="V83" s="106"/>
      <c r="W83" s="25">
        <f>G83+H83+I83+J83+K83</f>
        <v>0</v>
      </c>
      <c r="X83" s="111"/>
      <c r="Y83" s="113"/>
      <c r="Z83" s="115"/>
      <c r="AA83" s="117"/>
    </row>
    <row r="84" spans="1:27" ht="18.75" customHeight="1" hidden="1" thickBot="1">
      <c r="A84" s="127"/>
      <c r="B84" s="129"/>
      <c r="C84" s="131"/>
      <c r="D84" s="133"/>
      <c r="E84" s="135"/>
      <c r="F84" s="22" t="s">
        <v>57</v>
      </c>
      <c r="G84" s="27"/>
      <c r="H84" s="27"/>
      <c r="I84" s="27"/>
      <c r="J84" s="27"/>
      <c r="K84" s="27"/>
      <c r="L84" s="112"/>
      <c r="M84" s="137"/>
      <c r="N84" s="107"/>
      <c r="O84" s="107"/>
      <c r="P84" s="125"/>
      <c r="Q84" s="125"/>
      <c r="R84" s="107"/>
      <c r="S84" s="107"/>
      <c r="T84" s="107"/>
      <c r="U84" s="107"/>
      <c r="V84" s="107"/>
      <c r="W84" s="23">
        <f>G84+H84+I84+J84+K84+L84+M83+N83+O83+P83+Q83+R83+S83+T83+U83+L83+V83</f>
        <v>0</v>
      </c>
      <c r="X84" s="112"/>
      <c r="Y84" s="114"/>
      <c r="Z84" s="116"/>
      <c r="AA84" s="117"/>
    </row>
    <row r="85" spans="1:27" ht="18.75" customHeight="1" hidden="1">
      <c r="A85" s="126">
        <v>41</v>
      </c>
      <c r="B85" s="128"/>
      <c r="C85" s="130"/>
      <c r="D85" s="132"/>
      <c r="E85" s="134"/>
      <c r="F85" s="24" t="s">
        <v>56</v>
      </c>
      <c r="G85" s="26"/>
      <c r="H85" s="26"/>
      <c r="I85" s="26"/>
      <c r="J85" s="26"/>
      <c r="K85" s="26"/>
      <c r="L85" s="111"/>
      <c r="M85" s="136">
        <f>IF(N85="",IF(IF(P85&lt;&gt;"",ROUNDDOWN(SUM(G85+G86+H86+H85+I85+I86+J86+J85+1)/10,0),ROUNDDOWN(SUM(G85+G86+H86+H85+I85+I86+J86+J85)/10,0))&gt;3,3,IF(P85&lt;&gt;"",ROUNDDOWN(SUM(G85+G86+H86+H85+I85+I86+J86+J85+1)/10,0),ROUNDDOWN(SUM(G85+G86+H86+H85+I85+I86+J86+J85)/10,0))),IF(C85="Müdür Yetkili Öğretmen",3,0))</f>
        <v>0</v>
      </c>
      <c r="N85" s="106"/>
      <c r="O85" s="106"/>
      <c r="P85" s="124"/>
      <c r="Q85" s="124"/>
      <c r="R85" s="106"/>
      <c r="S85" s="106"/>
      <c r="T85" s="106"/>
      <c r="U85" s="106"/>
      <c r="V85" s="106"/>
      <c r="W85" s="25">
        <f>G85+H85+I85+J85+K85</f>
        <v>0</v>
      </c>
      <c r="X85" s="111"/>
      <c r="Y85" s="113"/>
      <c r="Z85" s="115"/>
      <c r="AA85" s="117"/>
    </row>
    <row r="86" spans="1:27" ht="18.75" customHeight="1" hidden="1" thickBot="1">
      <c r="A86" s="127"/>
      <c r="B86" s="129"/>
      <c r="C86" s="131"/>
      <c r="D86" s="133"/>
      <c r="E86" s="135"/>
      <c r="F86" s="22" t="s">
        <v>57</v>
      </c>
      <c r="G86" s="27"/>
      <c r="H86" s="27"/>
      <c r="I86" s="27"/>
      <c r="J86" s="27"/>
      <c r="K86" s="27"/>
      <c r="L86" s="112"/>
      <c r="M86" s="137"/>
      <c r="N86" s="107"/>
      <c r="O86" s="107"/>
      <c r="P86" s="125"/>
      <c r="Q86" s="125"/>
      <c r="R86" s="107"/>
      <c r="S86" s="107"/>
      <c r="T86" s="107"/>
      <c r="U86" s="107"/>
      <c r="V86" s="107"/>
      <c r="W86" s="23">
        <f>G86+H86+I86+J86+K86+L86+M85+N85+O85+P85+Q85+R85+S85+T85+U85+L85+V85</f>
        <v>0</v>
      </c>
      <c r="X86" s="112"/>
      <c r="Y86" s="114"/>
      <c r="Z86" s="116"/>
      <c r="AA86" s="117"/>
    </row>
    <row r="87" spans="1:27" ht="18.75" customHeight="1" hidden="1">
      <c r="A87" s="126">
        <v>42</v>
      </c>
      <c r="B87" s="128"/>
      <c r="C87" s="130"/>
      <c r="D87" s="132"/>
      <c r="E87" s="134"/>
      <c r="F87" s="24" t="s">
        <v>56</v>
      </c>
      <c r="G87" s="26"/>
      <c r="H87" s="26"/>
      <c r="I87" s="26"/>
      <c r="J87" s="26"/>
      <c r="K87" s="26"/>
      <c r="L87" s="111"/>
      <c r="M87" s="136">
        <f>IF(N87="",IF(IF(P87&lt;&gt;"",ROUNDDOWN(SUM(G87+G88+H88+H87+I87+I88+J88+J87+1)/10,0),ROUNDDOWN(SUM(G87+G88+H88+H87+I87+I88+J88+J87)/10,0))&gt;3,3,IF(P87&lt;&gt;"",ROUNDDOWN(SUM(G87+G88+H88+H87+I87+I88+J88+J87+1)/10,0),ROUNDDOWN(SUM(G87+G88+H88+H87+I87+I88+J88+J87)/10,0))),IF(C87="Müdür Yetkili Öğretmen",3,0))</f>
        <v>0</v>
      </c>
      <c r="N87" s="106"/>
      <c r="O87" s="106"/>
      <c r="P87" s="124"/>
      <c r="Q87" s="124"/>
      <c r="R87" s="106"/>
      <c r="S87" s="106"/>
      <c r="T87" s="106"/>
      <c r="U87" s="106"/>
      <c r="V87" s="106"/>
      <c r="W87" s="25">
        <f>G87+H87+I87+J87+K87</f>
        <v>0</v>
      </c>
      <c r="X87" s="111"/>
      <c r="Y87" s="113"/>
      <c r="Z87" s="115"/>
      <c r="AA87" s="117"/>
    </row>
    <row r="88" spans="1:27" ht="18.75" customHeight="1" hidden="1" thickBot="1">
      <c r="A88" s="127"/>
      <c r="B88" s="129"/>
      <c r="C88" s="131"/>
      <c r="D88" s="133"/>
      <c r="E88" s="135"/>
      <c r="F88" s="22" t="s">
        <v>57</v>
      </c>
      <c r="G88" s="27"/>
      <c r="H88" s="27"/>
      <c r="I88" s="27"/>
      <c r="J88" s="27"/>
      <c r="K88" s="27"/>
      <c r="L88" s="112"/>
      <c r="M88" s="137"/>
      <c r="N88" s="107"/>
      <c r="O88" s="107"/>
      <c r="P88" s="125"/>
      <c r="Q88" s="125"/>
      <c r="R88" s="107"/>
      <c r="S88" s="107"/>
      <c r="T88" s="107"/>
      <c r="U88" s="107"/>
      <c r="V88" s="107"/>
      <c r="W88" s="23">
        <f>G88+H88+I88+J88+K88+L88+M87+N87+O87+P87+Q87+R87+S87+T87+U87+L87+V87</f>
        <v>0</v>
      </c>
      <c r="X88" s="112"/>
      <c r="Y88" s="114"/>
      <c r="Z88" s="116"/>
      <c r="AA88" s="117"/>
    </row>
    <row r="89" spans="1:27" ht="18.75" customHeight="1" hidden="1">
      <c r="A89" s="126">
        <v>43</v>
      </c>
      <c r="B89" s="128"/>
      <c r="C89" s="130"/>
      <c r="D89" s="132"/>
      <c r="E89" s="134"/>
      <c r="F89" s="24" t="s">
        <v>56</v>
      </c>
      <c r="G89" s="26"/>
      <c r="H89" s="26"/>
      <c r="I89" s="26"/>
      <c r="J89" s="26"/>
      <c r="K89" s="26"/>
      <c r="L89" s="111"/>
      <c r="M89" s="136">
        <f>IF(N89="",IF(IF(P89&lt;&gt;"",ROUNDDOWN(SUM(G89+G90+H90+H89+I89+I90+J90+J89+1)/10,0),ROUNDDOWN(SUM(G89+G90+H90+H89+I89+I90+J90+J89)/10,0))&gt;3,3,IF(P89&lt;&gt;"",ROUNDDOWN(SUM(G89+G90+H90+H89+I89+I90+J90+J89+1)/10,0),ROUNDDOWN(SUM(G89+G90+H90+H89+I89+I90+J90+J89)/10,0))),IF(C89="Müdür Yetkili Öğretmen",3,0))</f>
        <v>0</v>
      </c>
      <c r="N89" s="106"/>
      <c r="O89" s="106"/>
      <c r="P89" s="124"/>
      <c r="Q89" s="124"/>
      <c r="R89" s="106"/>
      <c r="S89" s="106"/>
      <c r="T89" s="106"/>
      <c r="U89" s="106"/>
      <c r="V89" s="106"/>
      <c r="W89" s="25">
        <f>G89+H89+I89+J89+K89</f>
        <v>0</v>
      </c>
      <c r="X89" s="111"/>
      <c r="Y89" s="113"/>
      <c r="Z89" s="115"/>
      <c r="AA89" s="117"/>
    </row>
    <row r="90" spans="1:27" ht="18.75" customHeight="1" hidden="1" thickBot="1">
      <c r="A90" s="127"/>
      <c r="B90" s="129"/>
      <c r="C90" s="131"/>
      <c r="D90" s="133"/>
      <c r="E90" s="135"/>
      <c r="F90" s="22" t="s">
        <v>57</v>
      </c>
      <c r="G90" s="27"/>
      <c r="H90" s="27"/>
      <c r="I90" s="27"/>
      <c r="J90" s="27"/>
      <c r="K90" s="27"/>
      <c r="L90" s="112"/>
      <c r="M90" s="137"/>
      <c r="N90" s="107"/>
      <c r="O90" s="107"/>
      <c r="P90" s="125"/>
      <c r="Q90" s="125"/>
      <c r="R90" s="107"/>
      <c r="S90" s="107"/>
      <c r="T90" s="107"/>
      <c r="U90" s="107"/>
      <c r="V90" s="107"/>
      <c r="W90" s="23">
        <f>G90+H90+I90+J90+K90+L90+M89+N89+O89+P89+Q89+R89+S89+T89+U89+L89+V89</f>
        <v>0</v>
      </c>
      <c r="X90" s="112"/>
      <c r="Y90" s="114"/>
      <c r="Z90" s="116"/>
      <c r="AA90" s="117"/>
    </row>
    <row r="91" spans="1:27" ht="18.75" customHeight="1" hidden="1">
      <c r="A91" s="126">
        <v>44</v>
      </c>
      <c r="B91" s="128"/>
      <c r="C91" s="130"/>
      <c r="D91" s="132"/>
      <c r="E91" s="134"/>
      <c r="F91" s="24" t="s">
        <v>56</v>
      </c>
      <c r="G91" s="26"/>
      <c r="H91" s="26"/>
      <c r="I91" s="26"/>
      <c r="J91" s="26"/>
      <c r="K91" s="26"/>
      <c r="L91" s="111"/>
      <c r="M91" s="136">
        <f>IF(N91="",IF(IF(P91&lt;&gt;"",ROUNDDOWN(SUM(G91+G92+H92+H91+I91+I92+J92+J91+1)/10,0),ROUNDDOWN(SUM(G91+G92+H92+H91+I91+I92+J92+J91)/10,0))&gt;3,3,IF(P91&lt;&gt;"",ROUNDDOWN(SUM(G91+G92+H92+H91+I91+I92+J92+J91+1)/10,0),ROUNDDOWN(SUM(G91+G92+H92+H91+I91+I92+J92+J91)/10,0))),IF(C91="Müdür Yetkili Öğretmen",3,0))</f>
        <v>0</v>
      </c>
      <c r="N91" s="106"/>
      <c r="O91" s="106"/>
      <c r="P91" s="124"/>
      <c r="Q91" s="124"/>
      <c r="R91" s="106"/>
      <c r="S91" s="106"/>
      <c r="T91" s="106"/>
      <c r="U91" s="106"/>
      <c r="V91" s="106"/>
      <c r="W91" s="25">
        <f>G91+H91+I91+J91+K91</f>
        <v>0</v>
      </c>
      <c r="X91" s="111"/>
      <c r="Y91" s="113"/>
      <c r="Z91" s="115"/>
      <c r="AA91" s="117"/>
    </row>
    <row r="92" spans="1:27" ht="18.75" customHeight="1" hidden="1" thickBot="1">
      <c r="A92" s="127"/>
      <c r="B92" s="129"/>
      <c r="C92" s="131"/>
      <c r="D92" s="133"/>
      <c r="E92" s="135"/>
      <c r="F92" s="22" t="s">
        <v>57</v>
      </c>
      <c r="G92" s="27"/>
      <c r="H92" s="27"/>
      <c r="I92" s="27"/>
      <c r="J92" s="27"/>
      <c r="K92" s="27"/>
      <c r="L92" s="112"/>
      <c r="M92" s="137"/>
      <c r="N92" s="107"/>
      <c r="O92" s="107"/>
      <c r="P92" s="125"/>
      <c r="Q92" s="125"/>
      <c r="R92" s="107"/>
      <c r="S92" s="107"/>
      <c r="T92" s="107"/>
      <c r="U92" s="107"/>
      <c r="V92" s="107"/>
      <c r="W92" s="23">
        <f>G92+H92+I92+J92+K92+L92+M91+N91+O91+P91+Q91+R91+S91+T91+U91+L91+V91</f>
        <v>0</v>
      </c>
      <c r="X92" s="112"/>
      <c r="Y92" s="114"/>
      <c r="Z92" s="116"/>
      <c r="AA92" s="117"/>
    </row>
    <row r="93" spans="1:27" ht="18.75" customHeight="1" hidden="1">
      <c r="A93" s="126">
        <v>45</v>
      </c>
      <c r="B93" s="128"/>
      <c r="C93" s="130"/>
      <c r="D93" s="132"/>
      <c r="E93" s="134"/>
      <c r="F93" s="24" t="s">
        <v>56</v>
      </c>
      <c r="G93" s="26"/>
      <c r="H93" s="26"/>
      <c r="I93" s="26"/>
      <c r="J93" s="26"/>
      <c r="K93" s="26"/>
      <c r="L93" s="111"/>
      <c r="M93" s="136">
        <f>IF(N93="",IF(IF(P93&lt;&gt;"",ROUNDDOWN(SUM(G93+G94+H94+H93+I93+I94+J94+J93+1)/10,0),ROUNDDOWN(SUM(G93+G94+H94+H93+I93+I94+J94+J93)/10,0))&gt;3,3,IF(P93&lt;&gt;"",ROUNDDOWN(SUM(G93+G94+H94+H93+I93+I94+J94+J93+1)/10,0),ROUNDDOWN(SUM(G93+G94+H94+H93+I93+I94+J94+J93)/10,0))),IF(C93="Müdür Yetkili Öğretmen",3,0))</f>
        <v>0</v>
      </c>
      <c r="N93" s="106"/>
      <c r="O93" s="106"/>
      <c r="P93" s="124"/>
      <c r="Q93" s="124"/>
      <c r="R93" s="106"/>
      <c r="S93" s="106"/>
      <c r="T93" s="106"/>
      <c r="U93" s="106"/>
      <c r="V93" s="106"/>
      <c r="W93" s="25">
        <f>G93+H93+I93+J93+K93</f>
        <v>0</v>
      </c>
      <c r="X93" s="111"/>
      <c r="Y93" s="113"/>
      <c r="Z93" s="115"/>
      <c r="AA93" s="117"/>
    </row>
    <row r="94" spans="1:27" ht="18.75" customHeight="1" hidden="1" thickBot="1">
      <c r="A94" s="127"/>
      <c r="B94" s="129"/>
      <c r="C94" s="131"/>
      <c r="D94" s="133"/>
      <c r="E94" s="135"/>
      <c r="F94" s="22" t="s">
        <v>57</v>
      </c>
      <c r="G94" s="27"/>
      <c r="H94" s="27"/>
      <c r="I94" s="27"/>
      <c r="J94" s="27"/>
      <c r="K94" s="27"/>
      <c r="L94" s="112"/>
      <c r="M94" s="137"/>
      <c r="N94" s="107"/>
      <c r="O94" s="107"/>
      <c r="P94" s="125"/>
      <c r="Q94" s="125"/>
      <c r="R94" s="107"/>
      <c r="S94" s="107"/>
      <c r="T94" s="107"/>
      <c r="U94" s="107"/>
      <c r="V94" s="107"/>
      <c r="W94" s="23">
        <f>G94+H94+I94+J94+K94+L94+M93+N93+O93+P93+Q93+R93+S93+T93+U93+L93+V93</f>
        <v>0</v>
      </c>
      <c r="X94" s="112"/>
      <c r="Y94" s="114"/>
      <c r="Z94" s="116"/>
      <c r="AA94" s="117"/>
    </row>
    <row r="95" spans="1:27" ht="18.75" customHeight="1" hidden="1">
      <c r="A95" s="126">
        <v>46</v>
      </c>
      <c r="B95" s="128"/>
      <c r="C95" s="130"/>
      <c r="D95" s="132"/>
      <c r="E95" s="134"/>
      <c r="F95" s="24" t="s">
        <v>56</v>
      </c>
      <c r="G95" s="26"/>
      <c r="H95" s="26"/>
      <c r="I95" s="26"/>
      <c r="J95" s="26"/>
      <c r="K95" s="26"/>
      <c r="L95" s="111"/>
      <c r="M95" s="136">
        <f>IF(N95="",IF(IF(P95&lt;&gt;"",ROUNDDOWN(SUM(G95+G96+H96+H95+I95+I96+J96+J95+1)/10,0),ROUNDDOWN(SUM(G95+G96+H96+H95+I95+I96+J96+J95)/10,0))&gt;3,3,IF(P95&lt;&gt;"",ROUNDDOWN(SUM(G95+G96+H96+H95+I95+I96+J96+J95+1)/10,0),ROUNDDOWN(SUM(G95+G96+H96+H95+I95+I96+J96+J95)/10,0))),IF(C95="Müdür Yetkili Öğretmen",3,0))</f>
        <v>0</v>
      </c>
      <c r="N95" s="106"/>
      <c r="O95" s="106"/>
      <c r="P95" s="124"/>
      <c r="Q95" s="124"/>
      <c r="R95" s="106"/>
      <c r="S95" s="106"/>
      <c r="T95" s="106"/>
      <c r="U95" s="106"/>
      <c r="V95" s="106"/>
      <c r="W95" s="25">
        <f>G95+H95+I95+J95+K95</f>
        <v>0</v>
      </c>
      <c r="X95" s="111"/>
      <c r="Y95" s="113"/>
      <c r="Z95" s="115"/>
      <c r="AA95" s="117"/>
    </row>
    <row r="96" spans="1:27" ht="18.75" customHeight="1" hidden="1" thickBot="1">
      <c r="A96" s="127"/>
      <c r="B96" s="129"/>
      <c r="C96" s="131"/>
      <c r="D96" s="133"/>
      <c r="E96" s="135"/>
      <c r="F96" s="22" t="s">
        <v>57</v>
      </c>
      <c r="G96" s="27"/>
      <c r="H96" s="27"/>
      <c r="I96" s="27"/>
      <c r="J96" s="27"/>
      <c r="K96" s="27"/>
      <c r="L96" s="112"/>
      <c r="M96" s="137"/>
      <c r="N96" s="107"/>
      <c r="O96" s="107"/>
      <c r="P96" s="125"/>
      <c r="Q96" s="125"/>
      <c r="R96" s="107"/>
      <c r="S96" s="107"/>
      <c r="T96" s="107"/>
      <c r="U96" s="107"/>
      <c r="V96" s="107"/>
      <c r="W96" s="23">
        <f>G96+H96+I96+J96+K96+L96+M95+N95+O95+P95+Q95+R95+S95+T95+U95+L95+V95</f>
        <v>0</v>
      </c>
      <c r="X96" s="112"/>
      <c r="Y96" s="114"/>
      <c r="Z96" s="116"/>
      <c r="AA96" s="117"/>
    </row>
    <row r="97" spans="1:27" ht="18.75" customHeight="1" hidden="1">
      <c r="A97" s="126">
        <v>47</v>
      </c>
      <c r="B97" s="128"/>
      <c r="C97" s="130"/>
      <c r="D97" s="132"/>
      <c r="E97" s="134"/>
      <c r="F97" s="24" t="s">
        <v>56</v>
      </c>
      <c r="G97" s="26"/>
      <c r="H97" s="26"/>
      <c r="I97" s="26"/>
      <c r="J97" s="26"/>
      <c r="K97" s="26"/>
      <c r="L97" s="111"/>
      <c r="M97" s="136">
        <f>IF(N97="",IF(IF(P97&lt;&gt;"",ROUNDDOWN(SUM(G97+G98+H98+H97+I97+I98+J98+J97+1)/10,0),ROUNDDOWN(SUM(G97+G98+H98+H97+I97+I98+J98+J97)/10,0))&gt;3,3,IF(P97&lt;&gt;"",ROUNDDOWN(SUM(G97+G98+H98+H97+I97+I98+J98+J97+1)/10,0),ROUNDDOWN(SUM(G97+G98+H98+H97+I97+I98+J98+J97)/10,0))),IF(C97="Müdür Yetkili Öğretmen",3,0))</f>
        <v>0</v>
      </c>
      <c r="N97" s="106"/>
      <c r="O97" s="106"/>
      <c r="P97" s="124"/>
      <c r="Q97" s="124"/>
      <c r="R97" s="106"/>
      <c r="S97" s="106"/>
      <c r="T97" s="106"/>
      <c r="U97" s="106"/>
      <c r="V97" s="106"/>
      <c r="W97" s="25">
        <f>G97+H97+I97+J97+K97</f>
        <v>0</v>
      </c>
      <c r="X97" s="111"/>
      <c r="Y97" s="113"/>
      <c r="Z97" s="115"/>
      <c r="AA97" s="117"/>
    </row>
    <row r="98" spans="1:27" ht="18.75" customHeight="1" hidden="1" thickBot="1">
      <c r="A98" s="127"/>
      <c r="B98" s="129"/>
      <c r="C98" s="131"/>
      <c r="D98" s="133"/>
      <c r="E98" s="135"/>
      <c r="F98" s="22" t="s">
        <v>57</v>
      </c>
      <c r="G98" s="27"/>
      <c r="H98" s="27"/>
      <c r="I98" s="27"/>
      <c r="J98" s="27"/>
      <c r="K98" s="27"/>
      <c r="L98" s="112"/>
      <c r="M98" s="137"/>
      <c r="N98" s="107"/>
      <c r="O98" s="107"/>
      <c r="P98" s="125"/>
      <c r="Q98" s="125"/>
      <c r="R98" s="107"/>
      <c r="S98" s="107"/>
      <c r="T98" s="107"/>
      <c r="U98" s="107"/>
      <c r="V98" s="107"/>
      <c r="W98" s="23">
        <f>G98+H98+I98+J98+K98+L98+M97+N97+O97+P97+Q97+R97+S97+T97+U97+L97+V97</f>
        <v>0</v>
      </c>
      <c r="X98" s="112"/>
      <c r="Y98" s="114"/>
      <c r="Z98" s="116"/>
      <c r="AA98" s="117"/>
    </row>
    <row r="99" spans="1:27" ht="18.75" customHeight="1" hidden="1">
      <c r="A99" s="126">
        <v>48</v>
      </c>
      <c r="B99" s="128"/>
      <c r="C99" s="130"/>
      <c r="D99" s="132"/>
      <c r="E99" s="134"/>
      <c r="F99" s="24" t="s">
        <v>56</v>
      </c>
      <c r="G99" s="26"/>
      <c r="H99" s="26"/>
      <c r="I99" s="26"/>
      <c r="J99" s="26"/>
      <c r="K99" s="26"/>
      <c r="L99" s="111"/>
      <c r="M99" s="136">
        <f>IF(N99="",IF(IF(P99&lt;&gt;"",ROUNDDOWN(SUM(G99+G100+H100+H99+I99+I100+J100+J99+1)/10,0),ROUNDDOWN(SUM(G99+G100+H100+H99+I99+I100+J100+J99)/10,0))&gt;3,3,IF(P99&lt;&gt;"",ROUNDDOWN(SUM(G99+G100+H100+H99+I99+I100+J100+J99+1)/10,0),ROUNDDOWN(SUM(G99+G100+H100+H99+I99+I100+J100+J99)/10,0))),IF(C99="Müdür Yetkili Öğretmen",3,0))</f>
        <v>0</v>
      </c>
      <c r="N99" s="106"/>
      <c r="O99" s="106"/>
      <c r="P99" s="124"/>
      <c r="Q99" s="124"/>
      <c r="R99" s="106"/>
      <c r="S99" s="106"/>
      <c r="T99" s="106"/>
      <c r="U99" s="106"/>
      <c r="V99" s="106"/>
      <c r="W99" s="25">
        <f>G99+H99+I99+J99+K99</f>
        <v>0</v>
      </c>
      <c r="X99" s="111"/>
      <c r="Y99" s="113"/>
      <c r="Z99" s="115"/>
      <c r="AA99" s="117"/>
    </row>
    <row r="100" spans="1:27" ht="18.75" customHeight="1" hidden="1" thickBot="1">
      <c r="A100" s="127"/>
      <c r="B100" s="129"/>
      <c r="C100" s="131"/>
      <c r="D100" s="133"/>
      <c r="E100" s="135"/>
      <c r="F100" s="22" t="s">
        <v>57</v>
      </c>
      <c r="G100" s="27"/>
      <c r="H100" s="27"/>
      <c r="I100" s="27"/>
      <c r="J100" s="27"/>
      <c r="K100" s="27"/>
      <c r="L100" s="112"/>
      <c r="M100" s="137"/>
      <c r="N100" s="107"/>
      <c r="O100" s="107"/>
      <c r="P100" s="125"/>
      <c r="Q100" s="125"/>
      <c r="R100" s="107"/>
      <c r="S100" s="107"/>
      <c r="T100" s="107"/>
      <c r="U100" s="107"/>
      <c r="V100" s="107"/>
      <c r="W100" s="23">
        <f>G100+H100+I100+J100+K100+L100+M99+N99+O99+P99+Q99+R99+S99+T99+U99+L99+V99</f>
        <v>0</v>
      </c>
      <c r="X100" s="112"/>
      <c r="Y100" s="114"/>
      <c r="Z100" s="116"/>
      <c r="AA100" s="117"/>
    </row>
    <row r="101" spans="1:27" ht="18.75" customHeight="1" hidden="1">
      <c r="A101" s="126">
        <v>49</v>
      </c>
      <c r="B101" s="128"/>
      <c r="C101" s="130"/>
      <c r="D101" s="132"/>
      <c r="E101" s="134"/>
      <c r="F101" s="24" t="s">
        <v>56</v>
      </c>
      <c r="G101" s="26"/>
      <c r="H101" s="26"/>
      <c r="I101" s="26"/>
      <c r="J101" s="26"/>
      <c r="K101" s="26"/>
      <c r="L101" s="111"/>
      <c r="M101" s="136">
        <f>IF(N101="",IF(IF(P101&lt;&gt;"",ROUNDDOWN(SUM(G101+G102+H102+H101+I101+I102+J102+J101+1)/10,0),ROUNDDOWN(SUM(G101+G102+H102+H101+I101+I102+J102+J101)/10,0))&gt;3,3,IF(P101&lt;&gt;"",ROUNDDOWN(SUM(G101+G102+H102+H101+I101+I102+J102+J101+1)/10,0),ROUNDDOWN(SUM(G101+G102+H102+H101+I101+I102+J102+J101)/10,0))),IF(C101="Müdür Yetkili Öğretmen",3,0))</f>
        <v>0</v>
      </c>
      <c r="N101" s="106"/>
      <c r="O101" s="106"/>
      <c r="P101" s="124"/>
      <c r="Q101" s="124"/>
      <c r="R101" s="106"/>
      <c r="S101" s="106"/>
      <c r="T101" s="106"/>
      <c r="U101" s="106"/>
      <c r="V101" s="106"/>
      <c r="W101" s="25">
        <f>G101+H101+I101+J101+K101</f>
        <v>0</v>
      </c>
      <c r="X101" s="111"/>
      <c r="Y101" s="113"/>
      <c r="Z101" s="115"/>
      <c r="AA101" s="117"/>
    </row>
    <row r="102" spans="1:27" ht="18.75" customHeight="1" hidden="1" thickBot="1">
      <c r="A102" s="127"/>
      <c r="B102" s="129"/>
      <c r="C102" s="131"/>
      <c r="D102" s="133"/>
      <c r="E102" s="135"/>
      <c r="F102" s="22" t="s">
        <v>57</v>
      </c>
      <c r="G102" s="27"/>
      <c r="H102" s="27"/>
      <c r="I102" s="27"/>
      <c r="J102" s="27"/>
      <c r="K102" s="27"/>
      <c r="L102" s="112"/>
      <c r="M102" s="137"/>
      <c r="N102" s="107"/>
      <c r="O102" s="107"/>
      <c r="P102" s="125"/>
      <c r="Q102" s="125"/>
      <c r="R102" s="107"/>
      <c r="S102" s="107"/>
      <c r="T102" s="107"/>
      <c r="U102" s="107"/>
      <c r="V102" s="107"/>
      <c r="W102" s="23">
        <f>G102+H102+I102+J102+K102+L102+M101+N101+O101+P101+Q101+R101+S101+T101+U101+L101+V101</f>
        <v>0</v>
      </c>
      <c r="X102" s="112"/>
      <c r="Y102" s="114"/>
      <c r="Z102" s="116"/>
      <c r="AA102" s="117"/>
    </row>
    <row r="103" spans="1:27" ht="18.75" customHeight="1" hidden="1">
      <c r="A103" s="126">
        <v>50</v>
      </c>
      <c r="B103" s="128"/>
      <c r="C103" s="130"/>
      <c r="D103" s="132"/>
      <c r="E103" s="134"/>
      <c r="F103" s="24" t="s">
        <v>56</v>
      </c>
      <c r="G103" s="26"/>
      <c r="H103" s="26"/>
      <c r="I103" s="26"/>
      <c r="J103" s="26"/>
      <c r="K103" s="26"/>
      <c r="L103" s="111"/>
      <c r="M103" s="136">
        <f>IF(N103="",IF(IF(P103&lt;&gt;"",ROUNDDOWN(SUM(G103+G104+H104+H103+I103+I104+J104+J103+1)/10,0),ROUNDDOWN(SUM(G103+G104+H104+H103+I103+I104+J104+J103)/10,0))&gt;3,3,IF(P103&lt;&gt;"",ROUNDDOWN(SUM(G103+G104+H104+H103+I103+I104+J104+J103+1)/10,0),ROUNDDOWN(SUM(G103+G104+H104+H103+I103+I104+J104+J103)/10,0))),IF(C103="Müdür Yetkili Öğretmen",3,0))</f>
        <v>0</v>
      </c>
      <c r="N103" s="106"/>
      <c r="O103" s="106"/>
      <c r="P103" s="124"/>
      <c r="Q103" s="124"/>
      <c r="R103" s="106"/>
      <c r="S103" s="106"/>
      <c r="T103" s="106"/>
      <c r="U103" s="106"/>
      <c r="V103" s="106"/>
      <c r="W103" s="25">
        <f>G103+H103+I103+J103+K103</f>
        <v>0</v>
      </c>
      <c r="X103" s="111"/>
      <c r="Y103" s="113"/>
      <c r="Z103" s="115"/>
      <c r="AA103" s="117"/>
    </row>
    <row r="104" spans="1:27" ht="18.75" customHeight="1" hidden="1" thickBot="1">
      <c r="A104" s="127"/>
      <c r="B104" s="129"/>
      <c r="C104" s="131"/>
      <c r="D104" s="133"/>
      <c r="E104" s="135"/>
      <c r="F104" s="22" t="s">
        <v>57</v>
      </c>
      <c r="G104" s="27"/>
      <c r="H104" s="27"/>
      <c r="I104" s="27"/>
      <c r="J104" s="27"/>
      <c r="K104" s="27"/>
      <c r="L104" s="112"/>
      <c r="M104" s="137"/>
      <c r="N104" s="107"/>
      <c r="O104" s="107"/>
      <c r="P104" s="125"/>
      <c r="Q104" s="125"/>
      <c r="R104" s="107"/>
      <c r="S104" s="107"/>
      <c r="T104" s="107"/>
      <c r="U104" s="107"/>
      <c r="V104" s="107"/>
      <c r="W104" s="23">
        <f>G104+H104+I104+J104+K104+L104+M103+N103+O103+P103+Q103+R103+S103+T103+U103+L103+V103</f>
        <v>0</v>
      </c>
      <c r="X104" s="112"/>
      <c r="Y104" s="114"/>
      <c r="Z104" s="116"/>
      <c r="AA104" s="117"/>
    </row>
    <row r="105" spans="1:27" ht="18.75" customHeight="1" hidden="1">
      <c r="A105" s="126">
        <v>51</v>
      </c>
      <c r="B105" s="128"/>
      <c r="C105" s="130"/>
      <c r="D105" s="132"/>
      <c r="E105" s="134"/>
      <c r="F105" s="24" t="s">
        <v>56</v>
      </c>
      <c r="G105" s="26"/>
      <c r="H105" s="26"/>
      <c r="I105" s="26"/>
      <c r="J105" s="26"/>
      <c r="K105" s="26"/>
      <c r="L105" s="111"/>
      <c r="M105" s="136">
        <f>IF(N105="",IF(IF(P105&lt;&gt;"",ROUNDDOWN(SUM(G105+G106+H106+H105+I105+I106+J106+J105+1)/10,0),ROUNDDOWN(SUM(G105+G106+H106+H105+I105+I106+J106+J105)/10,0))&gt;3,3,IF(P105&lt;&gt;"",ROUNDDOWN(SUM(G105+G106+H106+H105+I105+I106+J106+J105+1)/10,0),ROUNDDOWN(SUM(G105+G106+H106+H105+I105+I106+J106+J105)/10,0))),IF(C105="Müdür Yetkili Öğretmen",3,0))</f>
        <v>0</v>
      </c>
      <c r="N105" s="106"/>
      <c r="O105" s="106"/>
      <c r="P105" s="124"/>
      <c r="Q105" s="124"/>
      <c r="R105" s="106"/>
      <c r="S105" s="106"/>
      <c r="T105" s="106"/>
      <c r="U105" s="106"/>
      <c r="V105" s="106"/>
      <c r="W105" s="25">
        <f>G105+H105+I105+J105+K105</f>
        <v>0</v>
      </c>
      <c r="X105" s="111"/>
      <c r="Y105" s="113"/>
      <c r="Z105" s="115"/>
      <c r="AA105" s="117"/>
    </row>
    <row r="106" spans="1:27" ht="18.75" customHeight="1" hidden="1" thickBot="1">
      <c r="A106" s="127"/>
      <c r="B106" s="129"/>
      <c r="C106" s="131"/>
      <c r="D106" s="133"/>
      <c r="E106" s="135"/>
      <c r="F106" s="22" t="s">
        <v>57</v>
      </c>
      <c r="G106" s="27"/>
      <c r="H106" s="27"/>
      <c r="I106" s="27"/>
      <c r="J106" s="27"/>
      <c r="K106" s="27"/>
      <c r="L106" s="112"/>
      <c r="M106" s="137"/>
      <c r="N106" s="107"/>
      <c r="O106" s="107"/>
      <c r="P106" s="125"/>
      <c r="Q106" s="125"/>
      <c r="R106" s="107"/>
      <c r="S106" s="107"/>
      <c r="T106" s="107"/>
      <c r="U106" s="107"/>
      <c r="V106" s="107"/>
      <c r="W106" s="23">
        <f>G106+H106+I106+J106+K106+L106+M105+N105+O105+P105+Q105+R105+S105+T105+U105+L105+V105</f>
        <v>0</v>
      </c>
      <c r="X106" s="112"/>
      <c r="Y106" s="114"/>
      <c r="Z106" s="116"/>
      <c r="AA106" s="117"/>
    </row>
    <row r="107" spans="1:27" ht="18.75" customHeight="1" hidden="1">
      <c r="A107" s="126">
        <v>52</v>
      </c>
      <c r="B107" s="128"/>
      <c r="C107" s="130"/>
      <c r="D107" s="132"/>
      <c r="E107" s="134"/>
      <c r="F107" s="24" t="s">
        <v>56</v>
      </c>
      <c r="G107" s="26"/>
      <c r="H107" s="26"/>
      <c r="I107" s="26"/>
      <c r="J107" s="26"/>
      <c r="K107" s="26"/>
      <c r="L107" s="111"/>
      <c r="M107" s="136">
        <f>IF(N107="",IF(IF(P107&lt;&gt;"",ROUNDDOWN(SUM(G107+G108+H108+H107+I107+I108+J108+J107+1)/10,0),ROUNDDOWN(SUM(G107+G108+H108+H107+I107+I108+J108+J107)/10,0))&gt;3,3,IF(P107&lt;&gt;"",ROUNDDOWN(SUM(G107+G108+H108+H107+I107+I108+J108+J107+1)/10,0),ROUNDDOWN(SUM(G107+G108+H108+H107+I107+I108+J108+J107)/10,0))),IF(C107="Müdür Yetkili Öğretmen",3,0))</f>
        <v>0</v>
      </c>
      <c r="N107" s="106"/>
      <c r="O107" s="106"/>
      <c r="P107" s="124"/>
      <c r="Q107" s="124"/>
      <c r="R107" s="106"/>
      <c r="S107" s="106"/>
      <c r="T107" s="106"/>
      <c r="U107" s="106"/>
      <c r="V107" s="106"/>
      <c r="W107" s="25">
        <f>G107+H107+I107+J107+K107</f>
        <v>0</v>
      </c>
      <c r="X107" s="111"/>
      <c r="Y107" s="113"/>
      <c r="Z107" s="115"/>
      <c r="AA107" s="117"/>
    </row>
    <row r="108" spans="1:27" ht="18.75" customHeight="1" hidden="1" thickBot="1">
      <c r="A108" s="127"/>
      <c r="B108" s="129"/>
      <c r="C108" s="131"/>
      <c r="D108" s="133"/>
      <c r="E108" s="135"/>
      <c r="F108" s="22" t="s">
        <v>57</v>
      </c>
      <c r="G108" s="27"/>
      <c r="H108" s="27"/>
      <c r="I108" s="27"/>
      <c r="J108" s="27"/>
      <c r="K108" s="27"/>
      <c r="L108" s="112"/>
      <c r="M108" s="137"/>
      <c r="N108" s="107"/>
      <c r="O108" s="107"/>
      <c r="P108" s="125"/>
      <c r="Q108" s="125"/>
      <c r="R108" s="107"/>
      <c r="S108" s="107"/>
      <c r="T108" s="107"/>
      <c r="U108" s="107"/>
      <c r="V108" s="107"/>
      <c r="W108" s="23">
        <f>G108+H108+I108+J108+K108+L108+M107+N107+O107+P107+Q107+R107+S107+T107+U107+L107+V107</f>
        <v>0</v>
      </c>
      <c r="X108" s="112"/>
      <c r="Y108" s="114"/>
      <c r="Z108" s="116"/>
      <c r="AA108" s="117"/>
    </row>
    <row r="109" spans="1:27" ht="18.75" customHeight="1" hidden="1">
      <c r="A109" s="126">
        <v>53</v>
      </c>
      <c r="B109" s="128"/>
      <c r="C109" s="130"/>
      <c r="D109" s="132"/>
      <c r="E109" s="134"/>
      <c r="F109" s="24" t="s">
        <v>56</v>
      </c>
      <c r="G109" s="26"/>
      <c r="H109" s="26"/>
      <c r="I109" s="26"/>
      <c r="J109" s="26"/>
      <c r="K109" s="26"/>
      <c r="L109" s="111"/>
      <c r="M109" s="136">
        <f>IF(N109="",IF(IF(P109&lt;&gt;"",ROUNDDOWN(SUM(G109+G110+H110+H109+I109+I110+J110+J109+1)/10,0),ROUNDDOWN(SUM(G109+G110+H110+H109+I109+I110+J110+J109)/10,0))&gt;3,3,IF(P109&lt;&gt;"",ROUNDDOWN(SUM(G109+G110+H110+H109+I109+I110+J110+J109+1)/10,0),ROUNDDOWN(SUM(G109+G110+H110+H109+I109+I110+J110+J109)/10,0))),IF(C109="Müdür Yetkili Öğretmen",3,0))</f>
        <v>0</v>
      </c>
      <c r="N109" s="106"/>
      <c r="O109" s="106"/>
      <c r="P109" s="124"/>
      <c r="Q109" s="124"/>
      <c r="R109" s="106"/>
      <c r="S109" s="106"/>
      <c r="T109" s="106"/>
      <c r="U109" s="106"/>
      <c r="V109" s="106"/>
      <c r="W109" s="25">
        <f>G109+H109+I109+J109+K109</f>
        <v>0</v>
      </c>
      <c r="X109" s="111"/>
      <c r="Y109" s="113"/>
      <c r="Z109" s="115"/>
      <c r="AA109" s="117"/>
    </row>
    <row r="110" spans="1:27" ht="18.75" customHeight="1" hidden="1" thickBot="1">
      <c r="A110" s="127"/>
      <c r="B110" s="129"/>
      <c r="C110" s="131"/>
      <c r="D110" s="133"/>
      <c r="E110" s="135"/>
      <c r="F110" s="22" t="s">
        <v>57</v>
      </c>
      <c r="G110" s="27"/>
      <c r="H110" s="27"/>
      <c r="I110" s="27"/>
      <c r="J110" s="27"/>
      <c r="K110" s="27"/>
      <c r="L110" s="112"/>
      <c r="M110" s="137"/>
      <c r="N110" s="107"/>
      <c r="O110" s="107"/>
      <c r="P110" s="125"/>
      <c r="Q110" s="125"/>
      <c r="R110" s="107"/>
      <c r="S110" s="107"/>
      <c r="T110" s="107"/>
      <c r="U110" s="107"/>
      <c r="V110" s="107"/>
      <c r="W110" s="23">
        <f>G110+H110+I110+J110+K110+L110+M109+N109+O109+P109+Q109+R109+S109+T109+U109+L109+V109</f>
        <v>0</v>
      </c>
      <c r="X110" s="112"/>
      <c r="Y110" s="114"/>
      <c r="Z110" s="116"/>
      <c r="AA110" s="117"/>
    </row>
    <row r="111" spans="1:27" ht="18.75" customHeight="1" hidden="1">
      <c r="A111" s="126">
        <v>54</v>
      </c>
      <c r="B111" s="128"/>
      <c r="C111" s="130"/>
      <c r="D111" s="132"/>
      <c r="E111" s="134"/>
      <c r="F111" s="24" t="s">
        <v>56</v>
      </c>
      <c r="G111" s="26"/>
      <c r="H111" s="26"/>
      <c r="I111" s="26"/>
      <c r="J111" s="26"/>
      <c r="K111" s="26"/>
      <c r="L111" s="111"/>
      <c r="M111" s="136">
        <f>IF(N111="",IF(IF(P111&lt;&gt;"",ROUNDDOWN(SUM(G111+G112+H112+H111+I111+I112+J112+J111+1)/10,0),ROUNDDOWN(SUM(G111+G112+H112+H111+I111+I112+J112+J111)/10,0))&gt;3,3,IF(P111&lt;&gt;"",ROUNDDOWN(SUM(G111+G112+H112+H111+I111+I112+J112+J111+1)/10,0),ROUNDDOWN(SUM(G111+G112+H112+H111+I111+I112+J112+J111)/10,0))),IF(C111="Müdür Yetkili Öğretmen",3,0))</f>
        <v>0</v>
      </c>
      <c r="N111" s="106"/>
      <c r="O111" s="106"/>
      <c r="P111" s="124"/>
      <c r="Q111" s="124"/>
      <c r="R111" s="106"/>
      <c r="S111" s="106"/>
      <c r="T111" s="106"/>
      <c r="U111" s="106"/>
      <c r="V111" s="106"/>
      <c r="W111" s="25">
        <f>G111+H111+I111+J111+K111</f>
        <v>0</v>
      </c>
      <c r="X111" s="111"/>
      <c r="Y111" s="113"/>
      <c r="Z111" s="115"/>
      <c r="AA111" s="117"/>
    </row>
    <row r="112" spans="1:27" ht="18.75" customHeight="1" hidden="1" thickBot="1">
      <c r="A112" s="127"/>
      <c r="B112" s="129"/>
      <c r="C112" s="131"/>
      <c r="D112" s="133"/>
      <c r="E112" s="135"/>
      <c r="F112" s="22" t="s">
        <v>57</v>
      </c>
      <c r="G112" s="27"/>
      <c r="H112" s="27"/>
      <c r="I112" s="27"/>
      <c r="J112" s="27"/>
      <c r="K112" s="27"/>
      <c r="L112" s="112"/>
      <c r="M112" s="137"/>
      <c r="N112" s="107"/>
      <c r="O112" s="107"/>
      <c r="P112" s="125"/>
      <c r="Q112" s="125"/>
      <c r="R112" s="107"/>
      <c r="S112" s="107"/>
      <c r="T112" s="107"/>
      <c r="U112" s="107"/>
      <c r="V112" s="107"/>
      <c r="W112" s="23">
        <f>G112+H112+I112+J112+K112+L112+M111+N111+O111+P111+Q111+R111+S111+T111+U111+L111+V111</f>
        <v>0</v>
      </c>
      <c r="X112" s="112"/>
      <c r="Y112" s="114"/>
      <c r="Z112" s="116"/>
      <c r="AA112" s="117"/>
    </row>
    <row r="113" spans="1:27" ht="18.75" customHeight="1" hidden="1">
      <c r="A113" s="126">
        <v>55</v>
      </c>
      <c r="B113" s="128"/>
      <c r="C113" s="130"/>
      <c r="D113" s="132"/>
      <c r="E113" s="134"/>
      <c r="F113" s="24" t="s">
        <v>56</v>
      </c>
      <c r="G113" s="26"/>
      <c r="H113" s="26"/>
      <c r="I113" s="26"/>
      <c r="J113" s="26"/>
      <c r="K113" s="26"/>
      <c r="L113" s="111"/>
      <c r="M113" s="136">
        <f>IF(N113="",IF(IF(P113&lt;&gt;"",ROUNDDOWN(SUM(G113+G114+H114+H113+I113+I114+J114+J113+1)/10,0),ROUNDDOWN(SUM(G113+G114+H114+H113+I113+I114+J114+J113)/10,0))&gt;3,3,IF(P113&lt;&gt;"",ROUNDDOWN(SUM(G113+G114+H114+H113+I113+I114+J114+J113+1)/10,0),ROUNDDOWN(SUM(G113+G114+H114+H113+I113+I114+J114+J113)/10,0))),IF(C113="Müdür Yetkili Öğretmen",3,0))</f>
        <v>0</v>
      </c>
      <c r="N113" s="106"/>
      <c r="O113" s="106"/>
      <c r="P113" s="124"/>
      <c r="Q113" s="124"/>
      <c r="R113" s="106"/>
      <c r="S113" s="106"/>
      <c r="T113" s="106"/>
      <c r="U113" s="106"/>
      <c r="V113" s="106"/>
      <c r="W113" s="25">
        <f>G113+H113+I113+J113+K113</f>
        <v>0</v>
      </c>
      <c r="X113" s="111"/>
      <c r="Y113" s="113"/>
      <c r="Z113" s="115"/>
      <c r="AA113" s="117"/>
    </row>
    <row r="114" spans="1:27" ht="18.75" customHeight="1" hidden="1" thickBot="1">
      <c r="A114" s="127"/>
      <c r="B114" s="129"/>
      <c r="C114" s="131"/>
      <c r="D114" s="133"/>
      <c r="E114" s="135"/>
      <c r="F114" s="22" t="s">
        <v>57</v>
      </c>
      <c r="G114" s="27"/>
      <c r="H114" s="27"/>
      <c r="I114" s="27"/>
      <c r="J114" s="27"/>
      <c r="K114" s="27"/>
      <c r="L114" s="112"/>
      <c r="M114" s="137"/>
      <c r="N114" s="107"/>
      <c r="O114" s="107"/>
      <c r="P114" s="125"/>
      <c r="Q114" s="125"/>
      <c r="R114" s="107"/>
      <c r="S114" s="107"/>
      <c r="T114" s="107"/>
      <c r="U114" s="107"/>
      <c r="V114" s="107"/>
      <c r="W114" s="23">
        <f>G114+H114+I114+J114+K114+L114+M113+N113+O113+P113+Q113+R113+S113+T113+U113+L113+V113</f>
        <v>0</v>
      </c>
      <c r="X114" s="112"/>
      <c r="Y114" s="114"/>
      <c r="Z114" s="116"/>
      <c r="AA114" s="117"/>
    </row>
    <row r="115" spans="1:27" ht="18.75" customHeight="1" hidden="1">
      <c r="A115" s="126">
        <v>56</v>
      </c>
      <c r="B115" s="128"/>
      <c r="C115" s="130"/>
      <c r="D115" s="132"/>
      <c r="E115" s="134"/>
      <c r="F115" s="24" t="s">
        <v>56</v>
      </c>
      <c r="G115" s="26"/>
      <c r="H115" s="26"/>
      <c r="I115" s="26"/>
      <c r="J115" s="26"/>
      <c r="K115" s="26"/>
      <c r="L115" s="111"/>
      <c r="M115" s="136">
        <f>IF(N115="",IF(IF(P115&lt;&gt;"",ROUNDDOWN(SUM(G115+G116+H116+H115+I115+I116+J116+J115+1)/10,0),ROUNDDOWN(SUM(G115+G116+H116+H115+I115+I116+J116+J115)/10,0))&gt;3,3,IF(P115&lt;&gt;"",ROUNDDOWN(SUM(G115+G116+H116+H115+I115+I116+J116+J115+1)/10,0),ROUNDDOWN(SUM(G115+G116+H116+H115+I115+I116+J116+J115)/10,0))),IF(C115="Müdür Yetkili Öğretmen",3,0))</f>
        <v>0</v>
      </c>
      <c r="N115" s="106"/>
      <c r="O115" s="106"/>
      <c r="P115" s="124"/>
      <c r="Q115" s="124"/>
      <c r="R115" s="106"/>
      <c r="S115" s="106"/>
      <c r="T115" s="106"/>
      <c r="U115" s="106"/>
      <c r="V115" s="106"/>
      <c r="W115" s="25">
        <f>G115+H115+I115+J115+K115</f>
        <v>0</v>
      </c>
      <c r="X115" s="111"/>
      <c r="Y115" s="113"/>
      <c r="Z115" s="115"/>
      <c r="AA115" s="117"/>
    </row>
    <row r="116" spans="1:27" ht="18.75" customHeight="1" hidden="1" thickBot="1">
      <c r="A116" s="127"/>
      <c r="B116" s="129"/>
      <c r="C116" s="131"/>
      <c r="D116" s="133"/>
      <c r="E116" s="135"/>
      <c r="F116" s="22" t="s">
        <v>57</v>
      </c>
      <c r="G116" s="27"/>
      <c r="H116" s="27"/>
      <c r="I116" s="27"/>
      <c r="J116" s="27"/>
      <c r="K116" s="27"/>
      <c r="L116" s="112"/>
      <c r="M116" s="137"/>
      <c r="N116" s="107"/>
      <c r="O116" s="107"/>
      <c r="P116" s="125"/>
      <c r="Q116" s="125"/>
      <c r="R116" s="107"/>
      <c r="S116" s="107"/>
      <c r="T116" s="107"/>
      <c r="U116" s="107"/>
      <c r="V116" s="107"/>
      <c r="W116" s="23">
        <f>G116+H116+I116+J116+K116+L116+M115+N115+O115+P115+Q115+R115+S115+T115+U115+L115+V115</f>
        <v>0</v>
      </c>
      <c r="X116" s="112"/>
      <c r="Y116" s="114"/>
      <c r="Z116" s="116"/>
      <c r="AA116" s="117"/>
    </row>
    <row r="117" spans="1:27" ht="18.75" customHeight="1" hidden="1">
      <c r="A117" s="126">
        <v>57</v>
      </c>
      <c r="B117" s="128"/>
      <c r="C117" s="130"/>
      <c r="D117" s="132"/>
      <c r="E117" s="134"/>
      <c r="F117" s="24" t="s">
        <v>56</v>
      </c>
      <c r="G117" s="26"/>
      <c r="H117" s="26"/>
      <c r="I117" s="26"/>
      <c r="J117" s="26"/>
      <c r="K117" s="26"/>
      <c r="L117" s="111"/>
      <c r="M117" s="136">
        <f>IF(N117="",IF(IF(P117&lt;&gt;"",ROUNDDOWN(SUM(G117+G118+H118+H117+I117+I118+J118+J117+1)/10,0),ROUNDDOWN(SUM(G117+G118+H118+H117+I117+I118+J118+J117)/10,0))&gt;3,3,IF(P117&lt;&gt;"",ROUNDDOWN(SUM(G117+G118+H118+H117+I117+I118+J118+J117+1)/10,0),ROUNDDOWN(SUM(G117+G118+H118+H117+I117+I118+J118+J117)/10,0))),IF(C117="Müdür Yetkili Öğretmen",3,0))</f>
        <v>0</v>
      </c>
      <c r="N117" s="106"/>
      <c r="O117" s="106"/>
      <c r="P117" s="124"/>
      <c r="Q117" s="124"/>
      <c r="R117" s="106"/>
      <c r="S117" s="106"/>
      <c r="T117" s="106"/>
      <c r="U117" s="106"/>
      <c r="V117" s="106"/>
      <c r="W117" s="25">
        <f>G117+H117+I117+J117+K117</f>
        <v>0</v>
      </c>
      <c r="X117" s="111"/>
      <c r="Y117" s="113"/>
      <c r="Z117" s="115"/>
      <c r="AA117" s="117"/>
    </row>
    <row r="118" spans="1:27" ht="18.75" customHeight="1" hidden="1" thickBot="1">
      <c r="A118" s="127"/>
      <c r="B118" s="129"/>
      <c r="C118" s="131"/>
      <c r="D118" s="133"/>
      <c r="E118" s="135"/>
      <c r="F118" s="22" t="s">
        <v>57</v>
      </c>
      <c r="G118" s="27"/>
      <c r="H118" s="27"/>
      <c r="I118" s="27"/>
      <c r="J118" s="27"/>
      <c r="K118" s="27"/>
      <c r="L118" s="112"/>
      <c r="M118" s="137"/>
      <c r="N118" s="107"/>
      <c r="O118" s="107"/>
      <c r="P118" s="125"/>
      <c r="Q118" s="125"/>
      <c r="R118" s="107"/>
      <c r="S118" s="107"/>
      <c r="T118" s="107"/>
      <c r="U118" s="107"/>
      <c r="V118" s="107"/>
      <c r="W118" s="23">
        <f>G118+H118+I118+J118+K118+L118+M117+N117+O117+P117+Q117+R117+S117+T117+U117+L117+V117</f>
        <v>0</v>
      </c>
      <c r="X118" s="112"/>
      <c r="Y118" s="114"/>
      <c r="Z118" s="116"/>
      <c r="AA118" s="117"/>
    </row>
    <row r="119" spans="1:27" ht="18.75" customHeight="1" hidden="1">
      <c r="A119" s="126">
        <v>58</v>
      </c>
      <c r="B119" s="128"/>
      <c r="C119" s="130"/>
      <c r="D119" s="132"/>
      <c r="E119" s="134"/>
      <c r="F119" s="24" t="s">
        <v>56</v>
      </c>
      <c r="G119" s="26"/>
      <c r="H119" s="26"/>
      <c r="I119" s="26"/>
      <c r="J119" s="26"/>
      <c r="K119" s="26"/>
      <c r="L119" s="111"/>
      <c r="M119" s="136">
        <f>IF(N119="",IF(IF(P119&lt;&gt;"",ROUNDDOWN(SUM(G119+G120+H120+H119+I119+I120+J120+J119+1)/10,0),ROUNDDOWN(SUM(G119+G120+H120+H119+I119+I120+J120+J119)/10,0))&gt;3,3,IF(P119&lt;&gt;"",ROUNDDOWN(SUM(G119+G120+H120+H119+I119+I120+J120+J119+1)/10,0),ROUNDDOWN(SUM(G119+G120+H120+H119+I119+I120+J120+J119)/10,0))),IF(C119="Müdür Yetkili Öğretmen",3,0))</f>
        <v>0</v>
      </c>
      <c r="N119" s="106"/>
      <c r="O119" s="106"/>
      <c r="P119" s="124"/>
      <c r="Q119" s="124"/>
      <c r="R119" s="106"/>
      <c r="S119" s="106"/>
      <c r="T119" s="106"/>
      <c r="U119" s="106"/>
      <c r="V119" s="106"/>
      <c r="W119" s="25">
        <f>G119+H119+I119+J119+K119</f>
        <v>0</v>
      </c>
      <c r="X119" s="111"/>
      <c r="Y119" s="113"/>
      <c r="Z119" s="115"/>
      <c r="AA119" s="117"/>
    </row>
    <row r="120" spans="1:27" ht="18.75" customHeight="1" hidden="1" thickBot="1">
      <c r="A120" s="127"/>
      <c r="B120" s="129"/>
      <c r="C120" s="131"/>
      <c r="D120" s="133"/>
      <c r="E120" s="135"/>
      <c r="F120" s="22" t="s">
        <v>57</v>
      </c>
      <c r="G120" s="27"/>
      <c r="H120" s="27"/>
      <c r="I120" s="27"/>
      <c r="J120" s="27"/>
      <c r="K120" s="27"/>
      <c r="L120" s="112"/>
      <c r="M120" s="137"/>
      <c r="N120" s="107"/>
      <c r="O120" s="107"/>
      <c r="P120" s="125"/>
      <c r="Q120" s="125"/>
      <c r="R120" s="107"/>
      <c r="S120" s="107"/>
      <c r="T120" s="107"/>
      <c r="U120" s="107"/>
      <c r="V120" s="107"/>
      <c r="W120" s="23">
        <f>G120+H120+I120+J120+K120+L120+M119+N119+O119+P119+Q119+R119+S119+T119+U119+L119+V119</f>
        <v>0</v>
      </c>
      <c r="X120" s="112"/>
      <c r="Y120" s="114"/>
      <c r="Z120" s="116"/>
      <c r="AA120" s="117"/>
    </row>
    <row r="121" spans="1:27" ht="18.75" customHeight="1" hidden="1">
      <c r="A121" s="126">
        <v>59</v>
      </c>
      <c r="B121" s="128"/>
      <c r="C121" s="130"/>
      <c r="D121" s="132"/>
      <c r="E121" s="134"/>
      <c r="F121" s="24" t="s">
        <v>56</v>
      </c>
      <c r="G121" s="26"/>
      <c r="H121" s="26"/>
      <c r="I121" s="26"/>
      <c r="J121" s="26"/>
      <c r="K121" s="26"/>
      <c r="L121" s="111"/>
      <c r="M121" s="136">
        <f>IF(N121="",IF(IF(P121&lt;&gt;"",ROUNDDOWN(SUM(G121+G122+H122+H121+I121+I122+J122+J121+1)/10,0),ROUNDDOWN(SUM(G121+G122+H122+H121+I121+I122+J122+J121)/10,0))&gt;3,3,IF(P121&lt;&gt;"",ROUNDDOWN(SUM(G121+G122+H122+H121+I121+I122+J122+J121+1)/10,0),ROUNDDOWN(SUM(G121+G122+H122+H121+I121+I122+J122+J121)/10,0))),IF(C121="Müdür Yetkili Öğretmen",3,0))</f>
        <v>0</v>
      </c>
      <c r="N121" s="106"/>
      <c r="O121" s="106"/>
      <c r="P121" s="124"/>
      <c r="Q121" s="124"/>
      <c r="R121" s="106"/>
      <c r="S121" s="106"/>
      <c r="T121" s="106"/>
      <c r="U121" s="106"/>
      <c r="V121" s="106"/>
      <c r="W121" s="25">
        <f>G121+H121+I121+J121+K121</f>
        <v>0</v>
      </c>
      <c r="X121" s="111"/>
      <c r="Y121" s="113"/>
      <c r="Z121" s="115"/>
      <c r="AA121" s="117"/>
    </row>
    <row r="122" spans="1:27" ht="18.75" customHeight="1" hidden="1" thickBot="1">
      <c r="A122" s="127"/>
      <c r="B122" s="129"/>
      <c r="C122" s="131"/>
      <c r="D122" s="133"/>
      <c r="E122" s="135"/>
      <c r="F122" s="22" t="s">
        <v>57</v>
      </c>
      <c r="G122" s="27"/>
      <c r="H122" s="27"/>
      <c r="I122" s="27"/>
      <c r="J122" s="27"/>
      <c r="K122" s="27"/>
      <c r="L122" s="112"/>
      <c r="M122" s="137"/>
      <c r="N122" s="107"/>
      <c r="O122" s="107"/>
      <c r="P122" s="125"/>
      <c r="Q122" s="125"/>
      <c r="R122" s="107"/>
      <c r="S122" s="107"/>
      <c r="T122" s="107"/>
      <c r="U122" s="107"/>
      <c r="V122" s="107"/>
      <c r="W122" s="23">
        <f>G122+H122+I122+J122+K122+L122+M121+N121+O121+P121+Q121+R121+S121+T121+U121+L121+V121</f>
        <v>0</v>
      </c>
      <c r="X122" s="112"/>
      <c r="Y122" s="114"/>
      <c r="Z122" s="116"/>
      <c r="AA122" s="117"/>
    </row>
    <row r="123" spans="1:27" ht="18.75" customHeight="1" hidden="1">
      <c r="A123" s="126">
        <v>60</v>
      </c>
      <c r="B123" s="128"/>
      <c r="C123" s="130"/>
      <c r="D123" s="132"/>
      <c r="E123" s="134"/>
      <c r="F123" s="24" t="s">
        <v>56</v>
      </c>
      <c r="G123" s="26"/>
      <c r="H123" s="26"/>
      <c r="I123" s="26"/>
      <c r="J123" s="26"/>
      <c r="K123" s="26"/>
      <c r="L123" s="111"/>
      <c r="M123" s="136">
        <f>IF(N123="",IF(IF(P123&lt;&gt;"",ROUNDDOWN(SUM(G123+G124+H124+H123+I123+I124+J124+J123+1)/10,0),ROUNDDOWN(SUM(G123+G124+H124+H123+I123+I124+J124+J123)/10,0))&gt;3,3,IF(P123&lt;&gt;"",ROUNDDOWN(SUM(G123+G124+H124+H123+I123+I124+J124+J123+1)/10,0),ROUNDDOWN(SUM(G123+G124+H124+H123+I123+I124+J124+J123)/10,0))),IF(C123="Müdür Yetkili Öğretmen",3,0))</f>
        <v>0</v>
      </c>
      <c r="N123" s="106"/>
      <c r="O123" s="106"/>
      <c r="P123" s="124"/>
      <c r="Q123" s="124"/>
      <c r="R123" s="106"/>
      <c r="S123" s="106"/>
      <c r="T123" s="106"/>
      <c r="U123" s="106"/>
      <c r="V123" s="106"/>
      <c r="W123" s="25">
        <f>G123+H123+I123+J123+K123</f>
        <v>0</v>
      </c>
      <c r="X123" s="111"/>
      <c r="Y123" s="113"/>
      <c r="Z123" s="115"/>
      <c r="AA123" s="117"/>
    </row>
    <row r="124" spans="1:27" ht="18.75" customHeight="1" hidden="1" thickBot="1">
      <c r="A124" s="127"/>
      <c r="B124" s="129"/>
      <c r="C124" s="131"/>
      <c r="D124" s="133"/>
      <c r="E124" s="135"/>
      <c r="F124" s="22" t="s">
        <v>57</v>
      </c>
      <c r="G124" s="27"/>
      <c r="H124" s="27"/>
      <c r="I124" s="27"/>
      <c r="J124" s="27"/>
      <c r="K124" s="27"/>
      <c r="L124" s="112"/>
      <c r="M124" s="137"/>
      <c r="N124" s="107"/>
      <c r="O124" s="107"/>
      <c r="P124" s="125"/>
      <c r="Q124" s="125"/>
      <c r="R124" s="107"/>
      <c r="S124" s="107"/>
      <c r="T124" s="107"/>
      <c r="U124" s="107"/>
      <c r="V124" s="107"/>
      <c r="W124" s="23">
        <f>G124+H124+I124+J124+K124+L124+M123+N123+O123+P123+Q123+R123+S123+T123+U123+L123+V123</f>
        <v>0</v>
      </c>
      <c r="X124" s="112"/>
      <c r="Y124" s="114"/>
      <c r="Z124" s="116"/>
      <c r="AA124" s="117"/>
    </row>
    <row r="125" spans="1:27" ht="18.75" customHeight="1" hidden="1">
      <c r="A125" s="126">
        <v>61</v>
      </c>
      <c r="B125" s="128"/>
      <c r="C125" s="130"/>
      <c r="D125" s="132"/>
      <c r="E125" s="134"/>
      <c r="F125" s="24" t="s">
        <v>56</v>
      </c>
      <c r="G125" s="26"/>
      <c r="H125" s="26"/>
      <c r="I125" s="26"/>
      <c r="J125" s="26"/>
      <c r="K125" s="26"/>
      <c r="L125" s="111"/>
      <c r="M125" s="136">
        <f>IF(N125="",IF(IF(P125&lt;&gt;"",ROUNDDOWN(SUM(G125+G126+H126+H125+I125+I126+J126+J125+1)/10,0),ROUNDDOWN(SUM(G125+G126+H126+H125+I125+I126+J126+J125)/10,0))&gt;3,3,IF(P125&lt;&gt;"",ROUNDDOWN(SUM(G125+G126+H126+H125+I125+I126+J126+J125+1)/10,0),ROUNDDOWN(SUM(G125+G126+H126+H125+I125+I126+J126+J125)/10,0))),IF(C125="Müdür Yetkili Öğretmen",3,0))</f>
        <v>0</v>
      </c>
      <c r="N125" s="106"/>
      <c r="O125" s="106"/>
      <c r="P125" s="124"/>
      <c r="Q125" s="124"/>
      <c r="R125" s="106"/>
      <c r="S125" s="106"/>
      <c r="T125" s="106"/>
      <c r="U125" s="106"/>
      <c r="V125" s="106"/>
      <c r="W125" s="25">
        <f>G125+H125+I125+J125+K125</f>
        <v>0</v>
      </c>
      <c r="X125" s="111"/>
      <c r="Y125" s="113"/>
      <c r="Z125" s="115"/>
      <c r="AA125" s="117"/>
    </row>
    <row r="126" spans="1:27" ht="18.75" customHeight="1" hidden="1" thickBot="1">
      <c r="A126" s="127"/>
      <c r="B126" s="129"/>
      <c r="C126" s="131"/>
      <c r="D126" s="133"/>
      <c r="E126" s="135"/>
      <c r="F126" s="22" t="s">
        <v>57</v>
      </c>
      <c r="G126" s="27"/>
      <c r="H126" s="27"/>
      <c r="I126" s="27"/>
      <c r="J126" s="27"/>
      <c r="K126" s="27"/>
      <c r="L126" s="112"/>
      <c r="M126" s="137"/>
      <c r="N126" s="107"/>
      <c r="O126" s="107"/>
      <c r="P126" s="125"/>
      <c r="Q126" s="125"/>
      <c r="R126" s="107"/>
      <c r="S126" s="107"/>
      <c r="T126" s="107"/>
      <c r="U126" s="107"/>
      <c r="V126" s="107"/>
      <c r="W126" s="23">
        <f>G126+H126+I126+J126+K126+L126+M125+N125+O125+P125+Q125+R125+S125+T125+U125+L125+V125</f>
        <v>0</v>
      </c>
      <c r="X126" s="112"/>
      <c r="Y126" s="114"/>
      <c r="Z126" s="116"/>
      <c r="AA126" s="117"/>
    </row>
    <row r="127" spans="1:27" ht="18.75" customHeight="1" hidden="1">
      <c r="A127" s="126">
        <v>62</v>
      </c>
      <c r="B127" s="128"/>
      <c r="C127" s="130"/>
      <c r="D127" s="132"/>
      <c r="E127" s="134"/>
      <c r="F127" s="24" t="s">
        <v>56</v>
      </c>
      <c r="G127" s="26"/>
      <c r="H127" s="26"/>
      <c r="I127" s="26"/>
      <c r="J127" s="26"/>
      <c r="K127" s="26"/>
      <c r="L127" s="111"/>
      <c r="M127" s="136">
        <f>IF(N127="",IF(IF(P127&lt;&gt;"",ROUNDDOWN(SUM(G127+G128+H128+H127+I127+I128+J128+J127+1)/10,0),ROUNDDOWN(SUM(G127+G128+H128+H127+I127+I128+J128+J127)/10,0))&gt;3,3,IF(P127&lt;&gt;"",ROUNDDOWN(SUM(G127+G128+H128+H127+I127+I128+J128+J127+1)/10,0),ROUNDDOWN(SUM(G127+G128+H128+H127+I127+I128+J128+J127)/10,0))),IF(C127="Müdür Yetkili Öğretmen",3,0))</f>
        <v>0</v>
      </c>
      <c r="N127" s="106"/>
      <c r="O127" s="106"/>
      <c r="P127" s="124"/>
      <c r="Q127" s="124"/>
      <c r="R127" s="106"/>
      <c r="S127" s="106"/>
      <c r="T127" s="106"/>
      <c r="U127" s="106"/>
      <c r="V127" s="106"/>
      <c r="W127" s="25">
        <f>G127+H127+I127+J127+K127</f>
        <v>0</v>
      </c>
      <c r="X127" s="111"/>
      <c r="Y127" s="113"/>
      <c r="Z127" s="115"/>
      <c r="AA127" s="117"/>
    </row>
    <row r="128" spans="1:27" ht="18.75" customHeight="1" hidden="1" thickBot="1">
      <c r="A128" s="127"/>
      <c r="B128" s="129"/>
      <c r="C128" s="131"/>
      <c r="D128" s="133"/>
      <c r="E128" s="135"/>
      <c r="F128" s="22" t="s">
        <v>57</v>
      </c>
      <c r="G128" s="27"/>
      <c r="H128" s="27"/>
      <c r="I128" s="27"/>
      <c r="J128" s="27"/>
      <c r="K128" s="27"/>
      <c r="L128" s="112"/>
      <c r="M128" s="137"/>
      <c r="N128" s="107"/>
      <c r="O128" s="107"/>
      <c r="P128" s="125"/>
      <c r="Q128" s="125"/>
      <c r="R128" s="107"/>
      <c r="S128" s="107"/>
      <c r="T128" s="107"/>
      <c r="U128" s="107"/>
      <c r="V128" s="107"/>
      <c r="W128" s="23">
        <f>G128+H128+I128+J128+K128+L128+M127+N127+O127+P127+Q127+R127+S127+T127+U127+L127+V127</f>
        <v>0</v>
      </c>
      <c r="X128" s="112"/>
      <c r="Y128" s="114"/>
      <c r="Z128" s="116"/>
      <c r="AA128" s="117"/>
    </row>
    <row r="129" spans="1:27" ht="18.75" customHeight="1" hidden="1">
      <c r="A129" s="126">
        <v>63</v>
      </c>
      <c r="B129" s="128"/>
      <c r="C129" s="130"/>
      <c r="D129" s="132"/>
      <c r="E129" s="134"/>
      <c r="F129" s="24" t="s">
        <v>56</v>
      </c>
      <c r="G129" s="26"/>
      <c r="H129" s="26"/>
      <c r="I129" s="26"/>
      <c r="J129" s="26"/>
      <c r="K129" s="26"/>
      <c r="L129" s="111"/>
      <c r="M129" s="136">
        <f>IF(N129="",IF(IF(P129&lt;&gt;"",ROUNDDOWN(SUM(G129+G130+H130+H129+I129+I130+J130+J129+1)/10,0),ROUNDDOWN(SUM(G129+G130+H130+H129+I129+I130+J130+J129)/10,0))&gt;3,3,IF(P129&lt;&gt;"",ROUNDDOWN(SUM(G129+G130+H130+H129+I129+I130+J130+J129+1)/10,0),ROUNDDOWN(SUM(G129+G130+H130+H129+I129+I130+J130+J129)/10,0))),IF(C129="Müdür Yetkili Öğretmen",3,0))</f>
        <v>0</v>
      </c>
      <c r="N129" s="106"/>
      <c r="O129" s="106"/>
      <c r="P129" s="124"/>
      <c r="Q129" s="124"/>
      <c r="R129" s="106"/>
      <c r="S129" s="106"/>
      <c r="T129" s="106"/>
      <c r="U129" s="106"/>
      <c r="V129" s="106"/>
      <c r="W129" s="25">
        <f>G129+H129+I129+J129+K129</f>
        <v>0</v>
      </c>
      <c r="X129" s="111"/>
      <c r="Y129" s="113"/>
      <c r="Z129" s="115"/>
      <c r="AA129" s="117"/>
    </row>
    <row r="130" spans="1:27" ht="18.75" customHeight="1" hidden="1" thickBot="1">
      <c r="A130" s="127"/>
      <c r="B130" s="129"/>
      <c r="C130" s="131"/>
      <c r="D130" s="133"/>
      <c r="E130" s="135"/>
      <c r="F130" s="22" t="s">
        <v>57</v>
      </c>
      <c r="G130" s="27"/>
      <c r="H130" s="27"/>
      <c r="I130" s="27"/>
      <c r="J130" s="27"/>
      <c r="K130" s="27"/>
      <c r="L130" s="112"/>
      <c r="M130" s="137"/>
      <c r="N130" s="107"/>
      <c r="O130" s="107"/>
      <c r="P130" s="125"/>
      <c r="Q130" s="125"/>
      <c r="R130" s="107"/>
      <c r="S130" s="107"/>
      <c r="T130" s="107"/>
      <c r="U130" s="107"/>
      <c r="V130" s="107"/>
      <c r="W130" s="23">
        <f>G130+H130+I130+J130+K130+L130+M129+N129+O129+P129+Q129+R129+S129+T129+U129+L129+V129</f>
        <v>0</v>
      </c>
      <c r="X130" s="112"/>
      <c r="Y130" s="114"/>
      <c r="Z130" s="116"/>
      <c r="AA130" s="117"/>
    </row>
    <row r="131" spans="1:27" ht="18.75" customHeight="1" hidden="1">
      <c r="A131" s="126">
        <v>64</v>
      </c>
      <c r="B131" s="128"/>
      <c r="C131" s="130"/>
      <c r="D131" s="132"/>
      <c r="E131" s="134"/>
      <c r="F131" s="24" t="s">
        <v>56</v>
      </c>
      <c r="G131" s="26"/>
      <c r="H131" s="26"/>
      <c r="I131" s="26"/>
      <c r="J131" s="26"/>
      <c r="K131" s="26"/>
      <c r="L131" s="111"/>
      <c r="M131" s="136">
        <f>IF(N131="",IF(IF(P131&lt;&gt;"",ROUNDDOWN(SUM(G131+G132+H132+H131+I131+I132+J132+J131+1)/10,0),ROUNDDOWN(SUM(G131+G132+H132+H131+I131+I132+J132+J131)/10,0))&gt;3,3,IF(P131&lt;&gt;"",ROUNDDOWN(SUM(G131+G132+H132+H131+I131+I132+J132+J131+1)/10,0),ROUNDDOWN(SUM(G131+G132+H132+H131+I131+I132+J132+J131)/10,0))),IF(C131="Müdür Yetkili Öğretmen",3,0))</f>
        <v>0</v>
      </c>
      <c r="N131" s="106"/>
      <c r="O131" s="106"/>
      <c r="P131" s="124"/>
      <c r="Q131" s="124"/>
      <c r="R131" s="106"/>
      <c r="S131" s="106"/>
      <c r="T131" s="106"/>
      <c r="U131" s="106"/>
      <c r="V131" s="106"/>
      <c r="W131" s="25">
        <f>G131+H131+I131+J131+K131</f>
        <v>0</v>
      </c>
      <c r="X131" s="111"/>
      <c r="Y131" s="113"/>
      <c r="Z131" s="115"/>
      <c r="AA131" s="117"/>
    </row>
    <row r="132" spans="1:27" ht="18.75" customHeight="1" hidden="1" thickBot="1">
      <c r="A132" s="127"/>
      <c r="B132" s="129"/>
      <c r="C132" s="131"/>
      <c r="D132" s="133"/>
      <c r="E132" s="135"/>
      <c r="F132" s="22" t="s">
        <v>57</v>
      </c>
      <c r="G132" s="27"/>
      <c r="H132" s="27"/>
      <c r="I132" s="27"/>
      <c r="J132" s="27"/>
      <c r="K132" s="27"/>
      <c r="L132" s="112"/>
      <c r="M132" s="137"/>
      <c r="N132" s="107"/>
      <c r="O132" s="107"/>
      <c r="P132" s="125"/>
      <c r="Q132" s="125"/>
      <c r="R132" s="107"/>
      <c r="S132" s="107"/>
      <c r="T132" s="107"/>
      <c r="U132" s="107"/>
      <c r="V132" s="107"/>
      <c r="W132" s="23">
        <f>G132+H132+I132+J132+K132+L132+M131+N131+O131+P131+Q131+R131+S131+T131+U131+L131+V131</f>
        <v>0</v>
      </c>
      <c r="X132" s="112"/>
      <c r="Y132" s="114"/>
      <c r="Z132" s="116"/>
      <c r="AA132" s="117"/>
    </row>
    <row r="133" spans="1:27" ht="18.75" customHeight="1" hidden="1">
      <c r="A133" s="126">
        <v>65</v>
      </c>
      <c r="B133" s="128"/>
      <c r="C133" s="130"/>
      <c r="D133" s="132"/>
      <c r="E133" s="134"/>
      <c r="F133" s="24" t="s">
        <v>56</v>
      </c>
      <c r="G133" s="26"/>
      <c r="H133" s="26"/>
      <c r="I133" s="26"/>
      <c r="J133" s="26"/>
      <c r="K133" s="26"/>
      <c r="L133" s="111"/>
      <c r="M133" s="136">
        <f>IF(N133="",IF(IF(P133&lt;&gt;"",ROUNDDOWN(SUM(G133+G134+H134+H133+I133+I134+J134+J133+1)/10,0),ROUNDDOWN(SUM(G133+G134+H134+H133+I133+I134+J134+J133)/10,0))&gt;3,3,IF(P133&lt;&gt;"",ROUNDDOWN(SUM(G133+G134+H134+H133+I133+I134+J134+J133+1)/10,0),ROUNDDOWN(SUM(G133+G134+H134+H133+I133+I134+J134+J133)/10,0))),IF(C133="Müdür Yetkili Öğretmen",3,0))</f>
        <v>0</v>
      </c>
      <c r="N133" s="106"/>
      <c r="O133" s="106"/>
      <c r="P133" s="124"/>
      <c r="Q133" s="124"/>
      <c r="R133" s="106"/>
      <c r="S133" s="106"/>
      <c r="T133" s="106"/>
      <c r="U133" s="106"/>
      <c r="V133" s="106"/>
      <c r="W133" s="25">
        <f>G133+H133+I133+J133+K133</f>
        <v>0</v>
      </c>
      <c r="X133" s="111"/>
      <c r="Y133" s="113"/>
      <c r="Z133" s="115"/>
      <c r="AA133" s="117"/>
    </row>
    <row r="134" spans="1:27" ht="18.75" customHeight="1" hidden="1" thickBot="1">
      <c r="A134" s="127"/>
      <c r="B134" s="129"/>
      <c r="C134" s="131"/>
      <c r="D134" s="133"/>
      <c r="E134" s="135"/>
      <c r="F134" s="22" t="s">
        <v>57</v>
      </c>
      <c r="G134" s="27"/>
      <c r="H134" s="27"/>
      <c r="I134" s="27"/>
      <c r="J134" s="27"/>
      <c r="K134" s="27"/>
      <c r="L134" s="112"/>
      <c r="M134" s="137"/>
      <c r="N134" s="107"/>
      <c r="O134" s="107"/>
      <c r="P134" s="125"/>
      <c r="Q134" s="125"/>
      <c r="R134" s="107"/>
      <c r="S134" s="107"/>
      <c r="T134" s="107"/>
      <c r="U134" s="107"/>
      <c r="V134" s="107"/>
      <c r="W134" s="23">
        <f>G134+H134+I134+J134+K134+L134+M133+N133+O133+P133+Q133+R133+S133+T133+U133+L133+V133</f>
        <v>0</v>
      </c>
      <c r="X134" s="112"/>
      <c r="Y134" s="114"/>
      <c r="Z134" s="116"/>
      <c r="AA134" s="117"/>
    </row>
    <row r="135" spans="1:27" ht="18.75" customHeight="1" hidden="1">
      <c r="A135" s="126">
        <v>66</v>
      </c>
      <c r="B135" s="128"/>
      <c r="C135" s="130"/>
      <c r="D135" s="132"/>
      <c r="E135" s="134"/>
      <c r="F135" s="24" t="s">
        <v>56</v>
      </c>
      <c r="G135" s="26"/>
      <c r="H135" s="26"/>
      <c r="I135" s="26"/>
      <c r="J135" s="26"/>
      <c r="K135" s="26"/>
      <c r="L135" s="111"/>
      <c r="M135" s="136">
        <f>IF(N135="",IF(IF(P135&lt;&gt;"",ROUNDDOWN(SUM(G135+G136+H136+H135+I135+I136+J136+J135+1)/10,0),ROUNDDOWN(SUM(G135+G136+H136+H135+I135+I136+J136+J135)/10,0))&gt;3,3,IF(P135&lt;&gt;"",ROUNDDOWN(SUM(G135+G136+H136+H135+I135+I136+J136+J135+1)/10,0),ROUNDDOWN(SUM(G135+G136+H136+H135+I135+I136+J136+J135)/10,0))),IF(C135="Müdür Yetkili Öğretmen",3,0))</f>
        <v>0</v>
      </c>
      <c r="N135" s="106"/>
      <c r="O135" s="106"/>
      <c r="P135" s="124"/>
      <c r="Q135" s="124"/>
      <c r="R135" s="106"/>
      <c r="S135" s="106"/>
      <c r="T135" s="106"/>
      <c r="U135" s="106"/>
      <c r="V135" s="106"/>
      <c r="W135" s="25">
        <f>G135+H135+I135+J135+K135</f>
        <v>0</v>
      </c>
      <c r="X135" s="111"/>
      <c r="Y135" s="113"/>
      <c r="Z135" s="115"/>
      <c r="AA135" s="117"/>
    </row>
    <row r="136" spans="1:27" ht="18.75" customHeight="1" hidden="1" thickBot="1">
      <c r="A136" s="127"/>
      <c r="B136" s="129"/>
      <c r="C136" s="131"/>
      <c r="D136" s="133"/>
      <c r="E136" s="135"/>
      <c r="F136" s="22" t="s">
        <v>57</v>
      </c>
      <c r="G136" s="27"/>
      <c r="H136" s="27"/>
      <c r="I136" s="27"/>
      <c r="J136" s="27"/>
      <c r="K136" s="27"/>
      <c r="L136" s="112"/>
      <c r="M136" s="137"/>
      <c r="N136" s="107"/>
      <c r="O136" s="107"/>
      <c r="P136" s="125"/>
      <c r="Q136" s="125"/>
      <c r="R136" s="107"/>
      <c r="S136" s="107"/>
      <c r="T136" s="107"/>
      <c r="U136" s="107"/>
      <c r="V136" s="107"/>
      <c r="W136" s="23">
        <f>G136+H136+I136+J136+K136+L136+M135+N135+O135+P135+Q135+R135+S135+T135+U135+L135+V135</f>
        <v>0</v>
      </c>
      <c r="X136" s="112"/>
      <c r="Y136" s="114"/>
      <c r="Z136" s="116"/>
      <c r="AA136" s="117"/>
    </row>
    <row r="137" spans="1:27" ht="18.75" customHeight="1" hidden="1">
      <c r="A137" s="126">
        <v>67</v>
      </c>
      <c r="B137" s="128"/>
      <c r="C137" s="130"/>
      <c r="D137" s="132"/>
      <c r="E137" s="134"/>
      <c r="F137" s="24" t="s">
        <v>56</v>
      </c>
      <c r="G137" s="26"/>
      <c r="H137" s="26"/>
      <c r="I137" s="26"/>
      <c r="J137" s="26"/>
      <c r="K137" s="26"/>
      <c r="L137" s="111"/>
      <c r="M137" s="136">
        <f>IF(N137="",IF(IF(P137&lt;&gt;"",ROUNDDOWN(SUM(G137+G138+H138+H137+I137+I138+J138+J137+1)/10,0),ROUNDDOWN(SUM(G137+G138+H138+H137+I137+I138+J138+J137)/10,0))&gt;3,3,IF(P137&lt;&gt;"",ROUNDDOWN(SUM(G137+G138+H138+H137+I137+I138+J138+J137+1)/10,0),ROUNDDOWN(SUM(G137+G138+H138+H137+I137+I138+J138+J137)/10,0))),IF(C137="Müdür Yetkili Öğretmen",3,0))</f>
        <v>0</v>
      </c>
      <c r="N137" s="106"/>
      <c r="O137" s="106"/>
      <c r="P137" s="124"/>
      <c r="Q137" s="124"/>
      <c r="R137" s="106"/>
      <c r="S137" s="106"/>
      <c r="T137" s="106"/>
      <c r="U137" s="106"/>
      <c r="V137" s="106"/>
      <c r="W137" s="25">
        <f>G137+H137+I137+J137+K137</f>
        <v>0</v>
      </c>
      <c r="X137" s="111"/>
      <c r="Y137" s="113"/>
      <c r="Z137" s="115"/>
      <c r="AA137" s="117"/>
    </row>
    <row r="138" spans="1:27" ht="18.75" customHeight="1" hidden="1" thickBot="1">
      <c r="A138" s="127"/>
      <c r="B138" s="129"/>
      <c r="C138" s="131"/>
      <c r="D138" s="133"/>
      <c r="E138" s="135"/>
      <c r="F138" s="22" t="s">
        <v>57</v>
      </c>
      <c r="G138" s="27"/>
      <c r="H138" s="27"/>
      <c r="I138" s="27"/>
      <c r="J138" s="27"/>
      <c r="K138" s="27"/>
      <c r="L138" s="112"/>
      <c r="M138" s="137"/>
      <c r="N138" s="107"/>
      <c r="O138" s="107"/>
      <c r="P138" s="125"/>
      <c r="Q138" s="125"/>
      <c r="R138" s="107"/>
      <c r="S138" s="107"/>
      <c r="T138" s="107"/>
      <c r="U138" s="107"/>
      <c r="V138" s="107"/>
      <c r="W138" s="23">
        <f>G138+H138+I138+J138+K138+L138+M137+N137+O137+P137+Q137+R137+S137+T137+U137+L137+V137</f>
        <v>0</v>
      </c>
      <c r="X138" s="112"/>
      <c r="Y138" s="114"/>
      <c r="Z138" s="116"/>
      <c r="AA138" s="117"/>
    </row>
    <row r="139" spans="1:27" ht="18.75" customHeight="1" hidden="1">
      <c r="A139" s="126">
        <v>68</v>
      </c>
      <c r="B139" s="128"/>
      <c r="C139" s="130"/>
      <c r="D139" s="132"/>
      <c r="E139" s="134"/>
      <c r="F139" s="24" t="s">
        <v>56</v>
      </c>
      <c r="G139" s="26"/>
      <c r="H139" s="26"/>
      <c r="I139" s="26"/>
      <c r="J139" s="26"/>
      <c r="K139" s="26"/>
      <c r="L139" s="111"/>
      <c r="M139" s="136">
        <f>IF(N139="",IF(IF(P139&lt;&gt;"",ROUNDDOWN(SUM(G139+G140+H140+H139+I139+I140+J140+J139+1)/10,0),ROUNDDOWN(SUM(G139+G140+H140+H139+I139+I140+J140+J139)/10,0))&gt;3,3,IF(P139&lt;&gt;"",ROUNDDOWN(SUM(G139+G140+H140+H139+I139+I140+J140+J139+1)/10,0),ROUNDDOWN(SUM(G139+G140+H140+H139+I139+I140+J140+J139)/10,0))),IF(C139="Müdür Yetkili Öğretmen",3,0))</f>
        <v>0</v>
      </c>
      <c r="N139" s="106"/>
      <c r="O139" s="106"/>
      <c r="P139" s="124"/>
      <c r="Q139" s="124"/>
      <c r="R139" s="106"/>
      <c r="S139" s="106"/>
      <c r="T139" s="106"/>
      <c r="U139" s="106"/>
      <c r="V139" s="106"/>
      <c r="W139" s="25">
        <f>G139+H139+I139+J139+K139</f>
        <v>0</v>
      </c>
      <c r="X139" s="111"/>
      <c r="Y139" s="113"/>
      <c r="Z139" s="115"/>
      <c r="AA139" s="117"/>
    </row>
    <row r="140" spans="1:27" ht="18.75" customHeight="1" hidden="1" thickBot="1">
      <c r="A140" s="127"/>
      <c r="B140" s="129"/>
      <c r="C140" s="131"/>
      <c r="D140" s="133"/>
      <c r="E140" s="135"/>
      <c r="F140" s="22" t="s">
        <v>57</v>
      </c>
      <c r="G140" s="27"/>
      <c r="H140" s="27"/>
      <c r="I140" s="27"/>
      <c r="J140" s="27"/>
      <c r="K140" s="27"/>
      <c r="L140" s="112"/>
      <c r="M140" s="137"/>
      <c r="N140" s="107"/>
      <c r="O140" s="107"/>
      <c r="P140" s="125"/>
      <c r="Q140" s="125"/>
      <c r="R140" s="107"/>
      <c r="S140" s="107"/>
      <c r="T140" s="107"/>
      <c r="U140" s="107"/>
      <c r="V140" s="107"/>
      <c r="W140" s="23">
        <f>G140+H140+I140+J140+K140+L140+M139+N139+O139+P139+Q139+R139+S139+T139+U139+L139+V139</f>
        <v>0</v>
      </c>
      <c r="X140" s="112"/>
      <c r="Y140" s="114"/>
      <c r="Z140" s="116"/>
      <c r="AA140" s="117"/>
    </row>
    <row r="141" spans="1:27" ht="18.75" customHeight="1" hidden="1">
      <c r="A141" s="126">
        <v>69</v>
      </c>
      <c r="B141" s="128"/>
      <c r="C141" s="130"/>
      <c r="D141" s="132"/>
      <c r="E141" s="134"/>
      <c r="F141" s="24" t="s">
        <v>56</v>
      </c>
      <c r="G141" s="26"/>
      <c r="H141" s="26"/>
      <c r="I141" s="26"/>
      <c r="J141" s="26"/>
      <c r="K141" s="26"/>
      <c r="L141" s="111"/>
      <c r="M141" s="136">
        <f>IF(N141="",IF(IF(P141&lt;&gt;"",ROUNDDOWN(SUM(G141+G142+H142+H141+I141+I142+J142+J141+1)/10,0),ROUNDDOWN(SUM(G141+G142+H142+H141+I141+I142+J142+J141)/10,0))&gt;3,3,IF(P141&lt;&gt;"",ROUNDDOWN(SUM(G141+G142+H142+H141+I141+I142+J142+J141+1)/10,0),ROUNDDOWN(SUM(G141+G142+H142+H141+I141+I142+J142+J141)/10,0))),IF(C141="Müdür Yetkili Öğretmen",3,0))</f>
        <v>0</v>
      </c>
      <c r="N141" s="106"/>
      <c r="O141" s="106"/>
      <c r="P141" s="124"/>
      <c r="Q141" s="124"/>
      <c r="R141" s="106"/>
      <c r="S141" s="106"/>
      <c r="T141" s="106"/>
      <c r="U141" s="106"/>
      <c r="V141" s="106"/>
      <c r="W141" s="25">
        <f>G141+H141+I141+J141+K141</f>
        <v>0</v>
      </c>
      <c r="X141" s="111"/>
      <c r="Y141" s="113"/>
      <c r="Z141" s="115"/>
      <c r="AA141" s="117"/>
    </row>
    <row r="142" spans="1:27" ht="18.75" customHeight="1" hidden="1" thickBot="1">
      <c r="A142" s="127"/>
      <c r="B142" s="129"/>
      <c r="C142" s="131"/>
      <c r="D142" s="133"/>
      <c r="E142" s="135"/>
      <c r="F142" s="22" t="s">
        <v>57</v>
      </c>
      <c r="G142" s="27"/>
      <c r="H142" s="27"/>
      <c r="I142" s="27"/>
      <c r="J142" s="27"/>
      <c r="K142" s="27"/>
      <c r="L142" s="112"/>
      <c r="M142" s="137"/>
      <c r="N142" s="107"/>
      <c r="O142" s="107"/>
      <c r="P142" s="125"/>
      <c r="Q142" s="125"/>
      <c r="R142" s="107"/>
      <c r="S142" s="107"/>
      <c r="T142" s="107"/>
      <c r="U142" s="107"/>
      <c r="V142" s="107"/>
      <c r="W142" s="23">
        <f>G142+H142+I142+J142+K142+L142+M141+N141+O141+P141+Q141+R141+S141+T141+U141+L141+V141</f>
        <v>0</v>
      </c>
      <c r="X142" s="112"/>
      <c r="Y142" s="114"/>
      <c r="Z142" s="116"/>
      <c r="AA142" s="117"/>
    </row>
    <row r="143" spans="1:27" ht="18.75" customHeight="1" hidden="1">
      <c r="A143" s="126">
        <v>70</v>
      </c>
      <c r="B143" s="128"/>
      <c r="C143" s="130"/>
      <c r="D143" s="132"/>
      <c r="E143" s="134"/>
      <c r="F143" s="24" t="s">
        <v>56</v>
      </c>
      <c r="G143" s="26"/>
      <c r="H143" s="26"/>
      <c r="I143" s="26"/>
      <c r="J143" s="26"/>
      <c r="K143" s="26"/>
      <c r="L143" s="111"/>
      <c r="M143" s="136">
        <f>IF(N143="",IF(IF(P143&lt;&gt;"",ROUNDDOWN(SUM(G143+G144+H144+H143+I143+I144+J144+J143+1)/10,0),ROUNDDOWN(SUM(G143+G144+H144+H143+I143+I144+J144+J143)/10,0))&gt;3,3,IF(P143&lt;&gt;"",ROUNDDOWN(SUM(G143+G144+H144+H143+I143+I144+J144+J143+1)/10,0),ROUNDDOWN(SUM(G143+G144+H144+H143+I143+I144+J144+J143)/10,0))),IF(C143="Müdür Yetkili Öğretmen",3,0))</f>
        <v>0</v>
      </c>
      <c r="N143" s="106"/>
      <c r="O143" s="106"/>
      <c r="P143" s="124"/>
      <c r="Q143" s="124"/>
      <c r="R143" s="106"/>
      <c r="S143" s="106"/>
      <c r="T143" s="106"/>
      <c r="U143" s="106"/>
      <c r="V143" s="106"/>
      <c r="W143" s="25">
        <f>G143+H143+I143+J143+K143</f>
        <v>0</v>
      </c>
      <c r="X143" s="111"/>
      <c r="Y143" s="113"/>
      <c r="Z143" s="115"/>
      <c r="AA143" s="117"/>
    </row>
    <row r="144" spans="1:27" ht="18.75" customHeight="1" hidden="1" thickBot="1">
      <c r="A144" s="127"/>
      <c r="B144" s="129"/>
      <c r="C144" s="131"/>
      <c r="D144" s="133"/>
      <c r="E144" s="135"/>
      <c r="F144" s="22" t="s">
        <v>57</v>
      </c>
      <c r="G144" s="27"/>
      <c r="H144" s="27"/>
      <c r="I144" s="27"/>
      <c r="J144" s="27"/>
      <c r="K144" s="27"/>
      <c r="L144" s="112"/>
      <c r="M144" s="137"/>
      <c r="N144" s="107"/>
      <c r="O144" s="107"/>
      <c r="P144" s="125"/>
      <c r="Q144" s="125"/>
      <c r="R144" s="107"/>
      <c r="S144" s="107"/>
      <c r="T144" s="107"/>
      <c r="U144" s="107"/>
      <c r="V144" s="107"/>
      <c r="W144" s="23">
        <f>G144+H144+I144+J144+K144+L144+M143+N143+O143+P143+Q143+R143+S143+T143+U143+L143+V143</f>
        <v>0</v>
      </c>
      <c r="X144" s="112"/>
      <c r="Y144" s="114"/>
      <c r="Z144" s="116"/>
      <c r="AA144" s="117"/>
    </row>
    <row r="145" spans="1:27" ht="18.75" customHeight="1" hidden="1">
      <c r="A145" s="126">
        <v>71</v>
      </c>
      <c r="B145" s="128"/>
      <c r="C145" s="130"/>
      <c r="D145" s="132"/>
      <c r="E145" s="134"/>
      <c r="F145" s="24" t="s">
        <v>56</v>
      </c>
      <c r="G145" s="26"/>
      <c r="H145" s="26"/>
      <c r="I145" s="26"/>
      <c r="J145" s="26"/>
      <c r="K145" s="26"/>
      <c r="L145" s="111"/>
      <c r="M145" s="136">
        <f>IF(N145="",IF(IF(P145&lt;&gt;"",ROUNDDOWN(SUM(G145+G146+H146+H145+I145+I146+J146+J145+1)/10,0),ROUNDDOWN(SUM(G145+G146+H146+H145+I145+I146+J146+J145)/10,0))&gt;3,3,IF(P145&lt;&gt;"",ROUNDDOWN(SUM(G145+G146+H146+H145+I145+I146+J146+J145+1)/10,0),ROUNDDOWN(SUM(G145+G146+H146+H145+I145+I146+J146+J145)/10,0))),IF(C145="Müdür Yetkili Öğretmen",3,0))</f>
        <v>0</v>
      </c>
      <c r="N145" s="106"/>
      <c r="O145" s="106"/>
      <c r="P145" s="124"/>
      <c r="Q145" s="124"/>
      <c r="R145" s="106"/>
      <c r="S145" s="106"/>
      <c r="T145" s="106"/>
      <c r="U145" s="106"/>
      <c r="V145" s="106"/>
      <c r="W145" s="25">
        <f>G145+H145+I145+J145+K145</f>
        <v>0</v>
      </c>
      <c r="X145" s="111"/>
      <c r="Y145" s="113"/>
      <c r="Z145" s="115"/>
      <c r="AA145" s="117"/>
    </row>
    <row r="146" spans="1:27" ht="18.75" customHeight="1" hidden="1" thickBot="1">
      <c r="A146" s="127"/>
      <c r="B146" s="129"/>
      <c r="C146" s="131"/>
      <c r="D146" s="133"/>
      <c r="E146" s="135"/>
      <c r="F146" s="22" t="s">
        <v>57</v>
      </c>
      <c r="G146" s="27"/>
      <c r="H146" s="27"/>
      <c r="I146" s="27"/>
      <c r="J146" s="27"/>
      <c r="K146" s="27"/>
      <c r="L146" s="112"/>
      <c r="M146" s="137"/>
      <c r="N146" s="107"/>
      <c r="O146" s="107"/>
      <c r="P146" s="125"/>
      <c r="Q146" s="125"/>
      <c r="R146" s="107"/>
      <c r="S146" s="107"/>
      <c r="T146" s="107"/>
      <c r="U146" s="107"/>
      <c r="V146" s="107"/>
      <c r="W146" s="23">
        <f>G146+H146+I146+J146+K146+L146+M145+N145+O145+P145+Q145+R145+S145+T145+U145+L145+V145</f>
        <v>0</v>
      </c>
      <c r="X146" s="112"/>
      <c r="Y146" s="114"/>
      <c r="Z146" s="116"/>
      <c r="AA146" s="117"/>
    </row>
    <row r="147" spans="1:27" ht="18.75" customHeight="1" hidden="1">
      <c r="A147" s="126">
        <v>72</v>
      </c>
      <c r="B147" s="128"/>
      <c r="C147" s="130"/>
      <c r="D147" s="132"/>
      <c r="E147" s="134"/>
      <c r="F147" s="24" t="s">
        <v>56</v>
      </c>
      <c r="G147" s="26"/>
      <c r="H147" s="26"/>
      <c r="I147" s="26"/>
      <c r="J147" s="26"/>
      <c r="K147" s="26"/>
      <c r="L147" s="111"/>
      <c r="M147" s="136">
        <f>IF(N147="",IF(IF(P147&lt;&gt;"",ROUNDDOWN(SUM(G147+G148+H148+H147+I147+I148+J148+J147+1)/10,0),ROUNDDOWN(SUM(G147+G148+H148+H147+I147+I148+J148+J147)/10,0))&gt;3,3,IF(P147&lt;&gt;"",ROUNDDOWN(SUM(G147+G148+H148+H147+I147+I148+J148+J147+1)/10,0),ROUNDDOWN(SUM(G147+G148+H148+H147+I147+I148+J148+J147)/10,0))),IF(C147="Müdür Yetkili Öğretmen",3,0))</f>
        <v>0</v>
      </c>
      <c r="N147" s="106"/>
      <c r="O147" s="106"/>
      <c r="P147" s="124"/>
      <c r="Q147" s="124"/>
      <c r="R147" s="106"/>
      <c r="S147" s="106"/>
      <c r="T147" s="106"/>
      <c r="U147" s="106"/>
      <c r="V147" s="106"/>
      <c r="W147" s="25">
        <f>G147+H147+I147+J147+K147</f>
        <v>0</v>
      </c>
      <c r="X147" s="111"/>
      <c r="Y147" s="113"/>
      <c r="Z147" s="115"/>
      <c r="AA147" s="117"/>
    </row>
    <row r="148" spans="1:27" ht="18.75" customHeight="1" hidden="1" thickBot="1">
      <c r="A148" s="127"/>
      <c r="B148" s="129"/>
      <c r="C148" s="131"/>
      <c r="D148" s="133"/>
      <c r="E148" s="135"/>
      <c r="F148" s="22" t="s">
        <v>57</v>
      </c>
      <c r="G148" s="27"/>
      <c r="H148" s="27"/>
      <c r="I148" s="27"/>
      <c r="J148" s="27"/>
      <c r="K148" s="27"/>
      <c r="L148" s="112"/>
      <c r="M148" s="137"/>
      <c r="N148" s="107"/>
      <c r="O148" s="107"/>
      <c r="P148" s="125"/>
      <c r="Q148" s="125"/>
      <c r="R148" s="107"/>
      <c r="S148" s="107"/>
      <c r="T148" s="107"/>
      <c r="U148" s="107"/>
      <c r="V148" s="107"/>
      <c r="W148" s="23">
        <f>G148+H148+I148+J148+K148+L148+M147+N147+O147+P147+Q147+R147+S147+T147+U147+L147+V147</f>
        <v>0</v>
      </c>
      <c r="X148" s="112"/>
      <c r="Y148" s="114"/>
      <c r="Z148" s="116"/>
      <c r="AA148" s="117"/>
    </row>
    <row r="149" spans="1:27" ht="18.75" customHeight="1" hidden="1">
      <c r="A149" s="126">
        <v>73</v>
      </c>
      <c r="B149" s="128"/>
      <c r="C149" s="130"/>
      <c r="D149" s="132"/>
      <c r="E149" s="134"/>
      <c r="F149" s="24" t="s">
        <v>56</v>
      </c>
      <c r="G149" s="26"/>
      <c r="H149" s="26"/>
      <c r="I149" s="26"/>
      <c r="J149" s="26"/>
      <c r="K149" s="26"/>
      <c r="L149" s="111"/>
      <c r="M149" s="136">
        <f>IF(N149="",IF(IF(P149&lt;&gt;"",ROUNDDOWN(SUM(G149+G150+H150+H149+I149+I150+J150+J149+1)/10,0),ROUNDDOWN(SUM(G149+G150+H150+H149+I149+I150+J150+J149)/10,0))&gt;3,3,IF(P149&lt;&gt;"",ROUNDDOWN(SUM(G149+G150+H150+H149+I149+I150+J150+J149+1)/10,0),ROUNDDOWN(SUM(G149+G150+H150+H149+I149+I150+J150+J149)/10,0))),IF(C149="Müdür Yetkili Öğretmen",3,0))</f>
        <v>0</v>
      </c>
      <c r="N149" s="106"/>
      <c r="O149" s="106"/>
      <c r="P149" s="124"/>
      <c r="Q149" s="124"/>
      <c r="R149" s="106"/>
      <c r="S149" s="106"/>
      <c r="T149" s="106"/>
      <c r="U149" s="106"/>
      <c r="V149" s="106"/>
      <c r="W149" s="25">
        <f>G149+H149+I149+J149+K149</f>
        <v>0</v>
      </c>
      <c r="X149" s="111"/>
      <c r="Y149" s="113"/>
      <c r="Z149" s="115"/>
      <c r="AA149" s="117"/>
    </row>
    <row r="150" spans="1:27" ht="18.75" customHeight="1" hidden="1" thickBot="1">
      <c r="A150" s="127"/>
      <c r="B150" s="129"/>
      <c r="C150" s="131"/>
      <c r="D150" s="133"/>
      <c r="E150" s="135"/>
      <c r="F150" s="22" t="s">
        <v>57</v>
      </c>
      <c r="G150" s="27"/>
      <c r="H150" s="27"/>
      <c r="I150" s="27"/>
      <c r="J150" s="27"/>
      <c r="K150" s="27"/>
      <c r="L150" s="112"/>
      <c r="M150" s="137"/>
      <c r="N150" s="107"/>
      <c r="O150" s="107"/>
      <c r="P150" s="125"/>
      <c r="Q150" s="125"/>
      <c r="R150" s="107"/>
      <c r="S150" s="107"/>
      <c r="T150" s="107"/>
      <c r="U150" s="107"/>
      <c r="V150" s="107"/>
      <c r="W150" s="23">
        <f>G150+H150+I150+J150+K150+L150+M149+N149+O149+P149+Q149+R149+S149+T149+U149+L149+V149</f>
        <v>0</v>
      </c>
      <c r="X150" s="112"/>
      <c r="Y150" s="114"/>
      <c r="Z150" s="116"/>
      <c r="AA150" s="117"/>
    </row>
    <row r="151" spans="1:27" ht="18.75" customHeight="1" hidden="1">
      <c r="A151" s="126">
        <v>74</v>
      </c>
      <c r="B151" s="128"/>
      <c r="C151" s="130"/>
      <c r="D151" s="132"/>
      <c r="E151" s="134"/>
      <c r="F151" s="24" t="s">
        <v>56</v>
      </c>
      <c r="G151" s="26"/>
      <c r="H151" s="26"/>
      <c r="I151" s="26"/>
      <c r="J151" s="26"/>
      <c r="K151" s="26"/>
      <c r="L151" s="111"/>
      <c r="M151" s="136">
        <f>IF(N151="",IF(IF(P151&lt;&gt;"",ROUNDDOWN(SUM(G151+G152+H152+H151+I151+I152+J152+J151+1)/10,0),ROUNDDOWN(SUM(G151+G152+H152+H151+I151+I152+J152+J151)/10,0))&gt;3,3,IF(P151&lt;&gt;"",ROUNDDOWN(SUM(G151+G152+H152+H151+I151+I152+J152+J151+1)/10,0),ROUNDDOWN(SUM(G151+G152+H152+H151+I151+I152+J152+J151)/10,0))),IF(C151="Müdür Yetkili Öğretmen",3,0))</f>
        <v>0</v>
      </c>
      <c r="N151" s="106"/>
      <c r="O151" s="106"/>
      <c r="P151" s="124"/>
      <c r="Q151" s="124"/>
      <c r="R151" s="106"/>
      <c r="S151" s="106"/>
      <c r="T151" s="106"/>
      <c r="U151" s="106"/>
      <c r="V151" s="106"/>
      <c r="W151" s="25">
        <f>G151+H151+I151+J151+K151</f>
        <v>0</v>
      </c>
      <c r="X151" s="111"/>
      <c r="Y151" s="113"/>
      <c r="Z151" s="115"/>
      <c r="AA151" s="117"/>
    </row>
    <row r="152" spans="1:27" ht="18.75" customHeight="1" hidden="1" thickBot="1">
      <c r="A152" s="127"/>
      <c r="B152" s="129"/>
      <c r="C152" s="131"/>
      <c r="D152" s="133"/>
      <c r="E152" s="135"/>
      <c r="F152" s="22" t="s">
        <v>57</v>
      </c>
      <c r="G152" s="27"/>
      <c r="H152" s="27"/>
      <c r="I152" s="27"/>
      <c r="J152" s="27"/>
      <c r="K152" s="27"/>
      <c r="L152" s="112"/>
      <c r="M152" s="137"/>
      <c r="N152" s="107"/>
      <c r="O152" s="107"/>
      <c r="P152" s="125"/>
      <c r="Q152" s="125"/>
      <c r="R152" s="107"/>
      <c r="S152" s="107"/>
      <c r="T152" s="107"/>
      <c r="U152" s="107"/>
      <c r="V152" s="107"/>
      <c r="W152" s="23">
        <f>G152+H152+I152+J152+K152+L152+M151+N151+O151+P151+Q151+R151+S151+T151+U151+L151+V151</f>
        <v>0</v>
      </c>
      <c r="X152" s="112"/>
      <c r="Y152" s="114"/>
      <c r="Z152" s="116"/>
      <c r="AA152" s="117"/>
    </row>
    <row r="153" spans="1:27" ht="18.75" customHeight="1" hidden="1">
      <c r="A153" s="126">
        <v>75</v>
      </c>
      <c r="B153" s="128"/>
      <c r="C153" s="130"/>
      <c r="D153" s="132"/>
      <c r="E153" s="134"/>
      <c r="F153" s="24" t="s">
        <v>56</v>
      </c>
      <c r="G153" s="26"/>
      <c r="H153" s="26"/>
      <c r="I153" s="26"/>
      <c r="J153" s="26"/>
      <c r="K153" s="26"/>
      <c r="L153" s="111"/>
      <c r="M153" s="136">
        <f>IF(N153="",IF(IF(P153&lt;&gt;"",ROUNDDOWN(SUM(G153+G154+H154+H153+I153+I154+J154+J153+1)/10,0),ROUNDDOWN(SUM(G153+G154+H154+H153+I153+I154+J154+J153)/10,0))&gt;3,3,IF(P153&lt;&gt;"",ROUNDDOWN(SUM(G153+G154+H154+H153+I153+I154+J154+J153+1)/10,0),ROUNDDOWN(SUM(G153+G154+H154+H153+I153+I154+J154+J153)/10,0))),IF(C153="Müdür Yetkili Öğretmen",3,0))</f>
        <v>0</v>
      </c>
      <c r="N153" s="106"/>
      <c r="O153" s="106"/>
      <c r="P153" s="124"/>
      <c r="Q153" s="124"/>
      <c r="R153" s="106"/>
      <c r="S153" s="106"/>
      <c r="T153" s="106"/>
      <c r="U153" s="106"/>
      <c r="V153" s="106"/>
      <c r="W153" s="25">
        <f>G153+H153+I153+J153+K153</f>
        <v>0</v>
      </c>
      <c r="X153" s="111"/>
      <c r="Y153" s="113"/>
      <c r="Z153" s="115"/>
      <c r="AA153" s="117"/>
    </row>
    <row r="154" spans="1:27" ht="18.75" customHeight="1" hidden="1" thickBot="1">
      <c r="A154" s="127"/>
      <c r="B154" s="129"/>
      <c r="C154" s="131"/>
      <c r="D154" s="133"/>
      <c r="E154" s="135"/>
      <c r="F154" s="22" t="s">
        <v>57</v>
      </c>
      <c r="G154" s="27"/>
      <c r="H154" s="27"/>
      <c r="I154" s="27"/>
      <c r="J154" s="27"/>
      <c r="K154" s="27"/>
      <c r="L154" s="112"/>
      <c r="M154" s="137"/>
      <c r="N154" s="107"/>
      <c r="O154" s="107"/>
      <c r="P154" s="125"/>
      <c r="Q154" s="125"/>
      <c r="R154" s="107"/>
      <c r="S154" s="107"/>
      <c r="T154" s="107"/>
      <c r="U154" s="107"/>
      <c r="V154" s="107"/>
      <c r="W154" s="23">
        <f>G154+H154+I154+J154+K154+L154+M153+N153+O153+P153+Q153+R153+S153+T153+U153+L153+V153</f>
        <v>0</v>
      </c>
      <c r="X154" s="112"/>
      <c r="Y154" s="114"/>
      <c r="Z154" s="116"/>
      <c r="AA154" s="117"/>
    </row>
    <row r="155" spans="1:27" ht="18.75" customHeight="1" hidden="1">
      <c r="A155" s="126">
        <v>76</v>
      </c>
      <c r="B155" s="128"/>
      <c r="C155" s="130"/>
      <c r="D155" s="132"/>
      <c r="E155" s="134"/>
      <c r="F155" s="24" t="s">
        <v>56</v>
      </c>
      <c r="G155" s="26"/>
      <c r="H155" s="26"/>
      <c r="I155" s="26"/>
      <c r="J155" s="26"/>
      <c r="K155" s="26"/>
      <c r="L155" s="111"/>
      <c r="M155" s="136">
        <f>IF(N155="",IF(IF(P155&lt;&gt;"",ROUNDDOWN(SUM(G155+G156+H156+H155+I155+I156+J156+J155+1)/10,0),ROUNDDOWN(SUM(G155+G156+H156+H155+I155+I156+J156+J155)/10,0))&gt;3,3,IF(P155&lt;&gt;"",ROUNDDOWN(SUM(G155+G156+H156+H155+I155+I156+J156+J155+1)/10,0),ROUNDDOWN(SUM(G155+G156+H156+H155+I155+I156+J156+J155)/10,0))),IF(C155="Müdür Yetkili Öğretmen",3,0))</f>
        <v>0</v>
      </c>
      <c r="N155" s="106"/>
      <c r="O155" s="106"/>
      <c r="P155" s="124"/>
      <c r="Q155" s="124"/>
      <c r="R155" s="106"/>
      <c r="S155" s="106"/>
      <c r="T155" s="106"/>
      <c r="U155" s="106"/>
      <c r="V155" s="106"/>
      <c r="W155" s="25">
        <f>G155+H155+I155+J155+K155</f>
        <v>0</v>
      </c>
      <c r="X155" s="111"/>
      <c r="Y155" s="113"/>
      <c r="Z155" s="115"/>
      <c r="AA155" s="117"/>
    </row>
    <row r="156" spans="1:27" ht="18.75" customHeight="1" hidden="1" thickBot="1">
      <c r="A156" s="127"/>
      <c r="B156" s="129"/>
      <c r="C156" s="131"/>
      <c r="D156" s="133"/>
      <c r="E156" s="135"/>
      <c r="F156" s="22" t="s">
        <v>57</v>
      </c>
      <c r="G156" s="27"/>
      <c r="H156" s="27"/>
      <c r="I156" s="27"/>
      <c r="J156" s="27"/>
      <c r="K156" s="27"/>
      <c r="L156" s="112"/>
      <c r="M156" s="137"/>
      <c r="N156" s="107"/>
      <c r="O156" s="107"/>
      <c r="P156" s="125"/>
      <c r="Q156" s="125"/>
      <c r="R156" s="107"/>
      <c r="S156" s="107"/>
      <c r="T156" s="107"/>
      <c r="U156" s="107"/>
      <c r="V156" s="107"/>
      <c r="W156" s="23">
        <f>G156+H156+I156+J156+K156+L156+M155+N155+O155+P155+Q155+R155+S155+T155+U155+L155+V155</f>
        <v>0</v>
      </c>
      <c r="X156" s="112"/>
      <c r="Y156" s="114"/>
      <c r="Z156" s="116"/>
      <c r="AA156" s="117"/>
    </row>
    <row r="157" spans="1:27" ht="18.75" customHeight="1" hidden="1">
      <c r="A157" s="126">
        <v>77</v>
      </c>
      <c r="B157" s="128"/>
      <c r="C157" s="130"/>
      <c r="D157" s="132"/>
      <c r="E157" s="134"/>
      <c r="F157" s="24" t="s">
        <v>56</v>
      </c>
      <c r="G157" s="26"/>
      <c r="H157" s="26"/>
      <c r="I157" s="26"/>
      <c r="J157" s="26"/>
      <c r="K157" s="26"/>
      <c r="L157" s="111"/>
      <c r="M157" s="136">
        <f>IF(N157="",IF(IF(P157&lt;&gt;"",ROUNDDOWN(SUM(G157+G158+H158+H157+I157+I158+J158+J157+1)/10,0),ROUNDDOWN(SUM(G157+G158+H158+H157+I157+I158+J158+J157)/10,0))&gt;3,3,IF(P157&lt;&gt;"",ROUNDDOWN(SUM(G157+G158+H158+H157+I157+I158+J158+J157+1)/10,0),ROUNDDOWN(SUM(G157+G158+H158+H157+I157+I158+J158+J157)/10,0))),IF(C157="Müdür Yetkili Öğretmen",3,0))</f>
        <v>0</v>
      </c>
      <c r="N157" s="106"/>
      <c r="O157" s="106"/>
      <c r="P157" s="124"/>
      <c r="Q157" s="124"/>
      <c r="R157" s="106"/>
      <c r="S157" s="106"/>
      <c r="T157" s="106"/>
      <c r="U157" s="106"/>
      <c r="V157" s="106"/>
      <c r="W157" s="25">
        <f>G157+H157+I157+J157+K157</f>
        <v>0</v>
      </c>
      <c r="X157" s="111"/>
      <c r="Y157" s="113"/>
      <c r="Z157" s="115"/>
      <c r="AA157" s="117"/>
    </row>
    <row r="158" spans="1:27" ht="18.75" customHeight="1" hidden="1" thickBot="1">
      <c r="A158" s="127"/>
      <c r="B158" s="129"/>
      <c r="C158" s="131"/>
      <c r="D158" s="133"/>
      <c r="E158" s="135"/>
      <c r="F158" s="22" t="s">
        <v>57</v>
      </c>
      <c r="G158" s="27"/>
      <c r="H158" s="27"/>
      <c r="I158" s="27"/>
      <c r="J158" s="27"/>
      <c r="K158" s="27"/>
      <c r="L158" s="112"/>
      <c r="M158" s="137"/>
      <c r="N158" s="107"/>
      <c r="O158" s="107"/>
      <c r="P158" s="125"/>
      <c r="Q158" s="125"/>
      <c r="R158" s="107"/>
      <c r="S158" s="107"/>
      <c r="T158" s="107"/>
      <c r="U158" s="107"/>
      <c r="V158" s="107"/>
      <c r="W158" s="23">
        <f>G158+H158+I158+J158+K158+L158+M157+N157+O157+P157+Q157+R157+S157+T157+U157+L157+V157</f>
        <v>0</v>
      </c>
      <c r="X158" s="112"/>
      <c r="Y158" s="114"/>
      <c r="Z158" s="116"/>
      <c r="AA158" s="117"/>
    </row>
    <row r="159" spans="1:27" ht="18.75" customHeight="1" hidden="1">
      <c r="A159" s="126">
        <v>78</v>
      </c>
      <c r="B159" s="128"/>
      <c r="C159" s="130"/>
      <c r="D159" s="132"/>
      <c r="E159" s="134"/>
      <c r="F159" s="24" t="s">
        <v>56</v>
      </c>
      <c r="G159" s="26"/>
      <c r="H159" s="26"/>
      <c r="I159" s="26"/>
      <c r="J159" s="26"/>
      <c r="K159" s="26"/>
      <c r="L159" s="111"/>
      <c r="M159" s="136">
        <f>IF(N159="",IF(IF(P159&lt;&gt;"",ROUNDDOWN(SUM(G159+G160+H160+H159+I159+I160+J160+J159+1)/10,0),ROUNDDOWN(SUM(G159+G160+H160+H159+I159+I160+J160+J159)/10,0))&gt;3,3,IF(P159&lt;&gt;"",ROUNDDOWN(SUM(G159+G160+H160+H159+I159+I160+J160+J159+1)/10,0),ROUNDDOWN(SUM(G159+G160+H160+H159+I159+I160+J160+J159)/10,0))),IF(C159="Müdür Yetkili Öğretmen",3,0))</f>
        <v>0</v>
      </c>
      <c r="N159" s="106"/>
      <c r="O159" s="106"/>
      <c r="P159" s="124"/>
      <c r="Q159" s="124"/>
      <c r="R159" s="106"/>
      <c r="S159" s="106"/>
      <c r="T159" s="106"/>
      <c r="U159" s="106"/>
      <c r="V159" s="106"/>
      <c r="W159" s="25">
        <f>G159+H159+I159+J159+K159</f>
        <v>0</v>
      </c>
      <c r="X159" s="111"/>
      <c r="Y159" s="113"/>
      <c r="Z159" s="115"/>
      <c r="AA159" s="117"/>
    </row>
    <row r="160" spans="1:27" ht="18.75" customHeight="1" hidden="1" thickBot="1">
      <c r="A160" s="127"/>
      <c r="B160" s="129"/>
      <c r="C160" s="131"/>
      <c r="D160" s="133"/>
      <c r="E160" s="135"/>
      <c r="F160" s="22" t="s">
        <v>57</v>
      </c>
      <c r="G160" s="27"/>
      <c r="H160" s="27"/>
      <c r="I160" s="27"/>
      <c r="J160" s="27"/>
      <c r="K160" s="27"/>
      <c r="L160" s="112"/>
      <c r="M160" s="137"/>
      <c r="N160" s="107"/>
      <c r="O160" s="107"/>
      <c r="P160" s="125"/>
      <c r="Q160" s="125"/>
      <c r="R160" s="107"/>
      <c r="S160" s="107"/>
      <c r="T160" s="107"/>
      <c r="U160" s="107"/>
      <c r="V160" s="107"/>
      <c r="W160" s="23">
        <f>G160+H160+I160+J160+K160+L160+M159+N159+O159+P159+Q159+R159+S159+T159+U159+L159+V159</f>
        <v>0</v>
      </c>
      <c r="X160" s="112"/>
      <c r="Y160" s="114"/>
      <c r="Z160" s="116"/>
      <c r="AA160" s="117"/>
    </row>
    <row r="161" spans="1:27" ht="18.75" customHeight="1" hidden="1">
      <c r="A161" s="126">
        <v>79</v>
      </c>
      <c r="B161" s="128"/>
      <c r="C161" s="130"/>
      <c r="D161" s="132"/>
      <c r="E161" s="134"/>
      <c r="F161" s="24" t="s">
        <v>56</v>
      </c>
      <c r="G161" s="26"/>
      <c r="H161" s="26"/>
      <c r="I161" s="26"/>
      <c r="J161" s="26"/>
      <c r="K161" s="26"/>
      <c r="L161" s="111"/>
      <c r="M161" s="136">
        <f>IF(N161="",IF(IF(P161&lt;&gt;"",ROUNDDOWN(SUM(G161+G162+H162+H161+I161+I162+J162+J161+1)/10,0),ROUNDDOWN(SUM(G161+G162+H162+H161+I161+I162+J162+J161)/10,0))&gt;3,3,IF(P161&lt;&gt;"",ROUNDDOWN(SUM(G161+G162+H162+H161+I161+I162+J162+J161+1)/10,0),ROUNDDOWN(SUM(G161+G162+H162+H161+I161+I162+J162+J161)/10,0))),IF(C161="Müdür Yetkili Öğretmen",3,0))</f>
        <v>0</v>
      </c>
      <c r="N161" s="106"/>
      <c r="O161" s="106"/>
      <c r="P161" s="124"/>
      <c r="Q161" s="124"/>
      <c r="R161" s="106"/>
      <c r="S161" s="106"/>
      <c r="T161" s="106"/>
      <c r="U161" s="106"/>
      <c r="V161" s="106"/>
      <c r="W161" s="25">
        <f>G161+H161+I161+J161+K161</f>
        <v>0</v>
      </c>
      <c r="X161" s="111"/>
      <c r="Y161" s="113"/>
      <c r="Z161" s="115"/>
      <c r="AA161" s="117"/>
    </row>
    <row r="162" spans="1:27" ht="18.75" customHeight="1" hidden="1" thickBot="1">
      <c r="A162" s="127"/>
      <c r="B162" s="129"/>
      <c r="C162" s="131"/>
      <c r="D162" s="133"/>
      <c r="E162" s="135"/>
      <c r="F162" s="22" t="s">
        <v>57</v>
      </c>
      <c r="G162" s="27"/>
      <c r="H162" s="27"/>
      <c r="I162" s="27"/>
      <c r="J162" s="27"/>
      <c r="K162" s="27"/>
      <c r="L162" s="112"/>
      <c r="M162" s="137"/>
      <c r="N162" s="107"/>
      <c r="O162" s="107"/>
      <c r="P162" s="125"/>
      <c r="Q162" s="125"/>
      <c r="R162" s="107"/>
      <c r="S162" s="107"/>
      <c r="T162" s="107"/>
      <c r="U162" s="107"/>
      <c r="V162" s="107"/>
      <c r="W162" s="23">
        <f>G162+H162+I162+J162+K162+L162+M161+N161+O161+P161+Q161+R161+S161+T161+U161+L161+V161</f>
        <v>0</v>
      </c>
      <c r="X162" s="112"/>
      <c r="Y162" s="114"/>
      <c r="Z162" s="116"/>
      <c r="AA162" s="117"/>
    </row>
    <row r="163" spans="1:27" ht="18.75" customHeight="1" hidden="1">
      <c r="A163" s="126">
        <v>80</v>
      </c>
      <c r="B163" s="128"/>
      <c r="C163" s="130"/>
      <c r="D163" s="132"/>
      <c r="E163" s="134"/>
      <c r="F163" s="24" t="s">
        <v>56</v>
      </c>
      <c r="G163" s="26"/>
      <c r="H163" s="26"/>
      <c r="I163" s="26"/>
      <c r="J163" s="26"/>
      <c r="K163" s="26"/>
      <c r="L163" s="111"/>
      <c r="M163" s="136">
        <f>IF(N163="",IF(IF(P163&lt;&gt;"",ROUNDDOWN(SUM(G163+G164+H164+H163+I163+I164+J164+J163+1)/10,0),ROUNDDOWN(SUM(G163+G164+H164+H163+I163+I164+J164+J163)/10,0))&gt;3,3,IF(P163&lt;&gt;"",ROUNDDOWN(SUM(G163+G164+H164+H163+I163+I164+J164+J163+1)/10,0),ROUNDDOWN(SUM(G163+G164+H164+H163+I163+I164+J164+J163)/10,0))),IF(C163="Müdür Yetkili Öğretmen",3,0))</f>
        <v>0</v>
      </c>
      <c r="N163" s="106"/>
      <c r="O163" s="106"/>
      <c r="P163" s="124"/>
      <c r="Q163" s="124"/>
      <c r="R163" s="106"/>
      <c r="S163" s="106"/>
      <c r="T163" s="106"/>
      <c r="U163" s="106"/>
      <c r="V163" s="106"/>
      <c r="W163" s="25">
        <f>G163+H163+I163+J163+K163</f>
        <v>0</v>
      </c>
      <c r="X163" s="111"/>
      <c r="Y163" s="113"/>
      <c r="Z163" s="115"/>
      <c r="AA163" s="117"/>
    </row>
    <row r="164" spans="1:27" ht="18.75" customHeight="1" hidden="1" thickBot="1">
      <c r="A164" s="127"/>
      <c r="B164" s="129"/>
      <c r="C164" s="131"/>
      <c r="D164" s="133"/>
      <c r="E164" s="135"/>
      <c r="F164" s="22" t="s">
        <v>57</v>
      </c>
      <c r="G164" s="27"/>
      <c r="H164" s="27"/>
      <c r="I164" s="27"/>
      <c r="J164" s="27"/>
      <c r="K164" s="27"/>
      <c r="L164" s="112"/>
      <c r="M164" s="137"/>
      <c r="N164" s="107"/>
      <c r="O164" s="107"/>
      <c r="P164" s="125"/>
      <c r="Q164" s="125"/>
      <c r="R164" s="107"/>
      <c r="S164" s="107"/>
      <c r="T164" s="107"/>
      <c r="U164" s="107"/>
      <c r="V164" s="107"/>
      <c r="W164" s="23">
        <f>G164+H164+I164+J164+K164+L164+M163+N163+O163+P163+Q163+R163+S163+T163+U163+L163+V163</f>
        <v>0</v>
      </c>
      <c r="X164" s="112"/>
      <c r="Y164" s="114"/>
      <c r="Z164" s="116"/>
      <c r="AA164" s="117"/>
    </row>
    <row r="165" spans="1:27" ht="18.75" customHeight="1" hidden="1">
      <c r="A165" s="126">
        <v>81</v>
      </c>
      <c r="B165" s="128"/>
      <c r="C165" s="130"/>
      <c r="D165" s="132"/>
      <c r="E165" s="134"/>
      <c r="F165" s="24" t="s">
        <v>56</v>
      </c>
      <c r="G165" s="26"/>
      <c r="H165" s="26"/>
      <c r="I165" s="26"/>
      <c r="J165" s="26"/>
      <c r="K165" s="26"/>
      <c r="L165" s="111"/>
      <c r="M165" s="136">
        <f>IF(N165="",IF(IF(P165&lt;&gt;"",ROUNDDOWN(SUM(G165+G166+H166+H165+I165+I166+J166+J165+1)/10,0),ROUNDDOWN(SUM(G165+G166+H166+H165+I165+I166+J166+J165)/10,0))&gt;3,3,IF(P165&lt;&gt;"",ROUNDDOWN(SUM(G165+G166+H166+H165+I165+I166+J166+J165+1)/10,0),ROUNDDOWN(SUM(G165+G166+H166+H165+I165+I166+J166+J165)/10,0))),IF(C165="Müdür Yetkili Öğretmen",3,0))</f>
        <v>0</v>
      </c>
      <c r="N165" s="106"/>
      <c r="O165" s="106"/>
      <c r="P165" s="124"/>
      <c r="Q165" s="124"/>
      <c r="R165" s="106"/>
      <c r="S165" s="106"/>
      <c r="T165" s="106"/>
      <c r="U165" s="106"/>
      <c r="V165" s="106"/>
      <c r="W165" s="25">
        <f>G165+H165+I165+J165+K165</f>
        <v>0</v>
      </c>
      <c r="X165" s="111"/>
      <c r="Y165" s="113"/>
      <c r="Z165" s="115"/>
      <c r="AA165" s="117"/>
    </row>
    <row r="166" spans="1:27" ht="18.75" customHeight="1" hidden="1" thickBot="1">
      <c r="A166" s="127"/>
      <c r="B166" s="129"/>
      <c r="C166" s="131"/>
      <c r="D166" s="133"/>
      <c r="E166" s="135"/>
      <c r="F166" s="22" t="s">
        <v>57</v>
      </c>
      <c r="G166" s="27"/>
      <c r="H166" s="27"/>
      <c r="I166" s="27"/>
      <c r="J166" s="27"/>
      <c r="K166" s="27"/>
      <c r="L166" s="112"/>
      <c r="M166" s="137"/>
      <c r="N166" s="107"/>
      <c r="O166" s="107"/>
      <c r="P166" s="125"/>
      <c r="Q166" s="125"/>
      <c r="R166" s="107"/>
      <c r="S166" s="107"/>
      <c r="T166" s="107"/>
      <c r="U166" s="107"/>
      <c r="V166" s="107"/>
      <c r="W166" s="23">
        <f>G166+H166+I166+J166+K166+L166+M165+N165+O165+P165+Q165+R165+S165+T165+U165+L165+V165</f>
        <v>0</v>
      </c>
      <c r="X166" s="112"/>
      <c r="Y166" s="114"/>
      <c r="Z166" s="116"/>
      <c r="AA166" s="117"/>
    </row>
    <row r="167" spans="1:27" ht="18.75" customHeight="1" hidden="1">
      <c r="A167" s="126">
        <v>82</v>
      </c>
      <c r="B167" s="128"/>
      <c r="C167" s="130"/>
      <c r="D167" s="132"/>
      <c r="E167" s="134"/>
      <c r="F167" s="24" t="s">
        <v>56</v>
      </c>
      <c r="G167" s="26"/>
      <c r="H167" s="26"/>
      <c r="I167" s="26"/>
      <c r="J167" s="26"/>
      <c r="K167" s="26"/>
      <c r="L167" s="111"/>
      <c r="M167" s="136">
        <f>IF(N167="",IF(IF(P167&lt;&gt;"",ROUNDDOWN(SUM(G167+G168+H168+H167+I167+I168+J168+J167+1)/10,0),ROUNDDOWN(SUM(G167+G168+H168+H167+I167+I168+J168+J167)/10,0))&gt;3,3,IF(P167&lt;&gt;"",ROUNDDOWN(SUM(G167+G168+H168+H167+I167+I168+J168+J167+1)/10,0),ROUNDDOWN(SUM(G167+G168+H168+H167+I167+I168+J168+J167)/10,0))),IF(C167="Müdür Yetkili Öğretmen",3,0))</f>
        <v>0</v>
      </c>
      <c r="N167" s="106"/>
      <c r="O167" s="106"/>
      <c r="P167" s="124"/>
      <c r="Q167" s="124"/>
      <c r="R167" s="106"/>
      <c r="S167" s="106"/>
      <c r="T167" s="106"/>
      <c r="U167" s="106"/>
      <c r="V167" s="106"/>
      <c r="W167" s="25">
        <f>G167+H167+I167+J167+K167</f>
        <v>0</v>
      </c>
      <c r="X167" s="111"/>
      <c r="Y167" s="113"/>
      <c r="Z167" s="115"/>
      <c r="AA167" s="117"/>
    </row>
    <row r="168" spans="1:27" ht="18.75" customHeight="1" hidden="1" thickBot="1">
      <c r="A168" s="127"/>
      <c r="B168" s="129"/>
      <c r="C168" s="131"/>
      <c r="D168" s="133"/>
      <c r="E168" s="135"/>
      <c r="F168" s="22" t="s">
        <v>57</v>
      </c>
      <c r="G168" s="27"/>
      <c r="H168" s="27"/>
      <c r="I168" s="27"/>
      <c r="J168" s="27"/>
      <c r="K168" s="27"/>
      <c r="L168" s="112"/>
      <c r="M168" s="137"/>
      <c r="N168" s="107"/>
      <c r="O168" s="107"/>
      <c r="P168" s="125"/>
      <c r="Q168" s="125"/>
      <c r="R168" s="107"/>
      <c r="S168" s="107"/>
      <c r="T168" s="107"/>
      <c r="U168" s="107"/>
      <c r="V168" s="107"/>
      <c r="W168" s="23">
        <f>G168+H168+I168+J168+K168+L168+M167+N167+O167+P167+Q167+R167+S167+T167+U167+L167+V167</f>
        <v>0</v>
      </c>
      <c r="X168" s="112"/>
      <c r="Y168" s="114"/>
      <c r="Z168" s="116"/>
      <c r="AA168" s="117"/>
    </row>
    <row r="169" spans="1:27" ht="18.75" customHeight="1" hidden="1">
      <c r="A169" s="126">
        <v>83</v>
      </c>
      <c r="B169" s="128"/>
      <c r="C169" s="130"/>
      <c r="D169" s="132"/>
      <c r="E169" s="134"/>
      <c r="F169" s="24" t="s">
        <v>56</v>
      </c>
      <c r="G169" s="26"/>
      <c r="H169" s="26"/>
      <c r="I169" s="26"/>
      <c r="J169" s="26"/>
      <c r="K169" s="26"/>
      <c r="L169" s="111"/>
      <c r="M169" s="136">
        <f>IF(N169="",IF(IF(P169&lt;&gt;"",ROUNDDOWN(SUM(G169+G170+H170+H169+I169+I170+J170+J169+1)/10,0),ROUNDDOWN(SUM(G169+G170+H170+H169+I169+I170+J170+J169)/10,0))&gt;3,3,IF(P169&lt;&gt;"",ROUNDDOWN(SUM(G169+G170+H170+H169+I169+I170+J170+J169+1)/10,0),ROUNDDOWN(SUM(G169+G170+H170+H169+I169+I170+J170+J169)/10,0))),IF(C169="Müdür Yetkili Öğretmen",3,0))</f>
        <v>0</v>
      </c>
      <c r="N169" s="106"/>
      <c r="O169" s="106"/>
      <c r="P169" s="124"/>
      <c r="Q169" s="124"/>
      <c r="R169" s="106"/>
      <c r="S169" s="106"/>
      <c r="T169" s="106"/>
      <c r="U169" s="106"/>
      <c r="V169" s="106"/>
      <c r="W169" s="25">
        <f>G169+H169+I169+J169+K169</f>
        <v>0</v>
      </c>
      <c r="X169" s="111"/>
      <c r="Y169" s="113"/>
      <c r="Z169" s="115"/>
      <c r="AA169" s="117"/>
    </row>
    <row r="170" spans="1:27" ht="18.75" customHeight="1" hidden="1" thickBot="1">
      <c r="A170" s="127"/>
      <c r="B170" s="129"/>
      <c r="C170" s="131"/>
      <c r="D170" s="133"/>
      <c r="E170" s="135"/>
      <c r="F170" s="22" t="s">
        <v>57</v>
      </c>
      <c r="G170" s="27"/>
      <c r="H170" s="27"/>
      <c r="I170" s="27"/>
      <c r="J170" s="27"/>
      <c r="K170" s="27"/>
      <c r="L170" s="112"/>
      <c r="M170" s="137"/>
      <c r="N170" s="107"/>
      <c r="O170" s="107"/>
      <c r="P170" s="125"/>
      <c r="Q170" s="125"/>
      <c r="R170" s="107"/>
      <c r="S170" s="107"/>
      <c r="T170" s="107"/>
      <c r="U170" s="107"/>
      <c r="V170" s="107"/>
      <c r="W170" s="23">
        <f>G170+H170+I170+J170+K170+L170+M169+N169+O169+P169+Q169+R169+S169+T169+U169+L169+V169</f>
        <v>0</v>
      </c>
      <c r="X170" s="112"/>
      <c r="Y170" s="114"/>
      <c r="Z170" s="116"/>
      <c r="AA170" s="117"/>
    </row>
    <row r="171" spans="1:27" ht="18.75" customHeight="1" hidden="1">
      <c r="A171" s="126">
        <v>84</v>
      </c>
      <c r="B171" s="128"/>
      <c r="C171" s="130"/>
      <c r="D171" s="132"/>
      <c r="E171" s="134"/>
      <c r="F171" s="24" t="s">
        <v>56</v>
      </c>
      <c r="G171" s="26"/>
      <c r="H171" s="26"/>
      <c r="I171" s="26"/>
      <c r="J171" s="26"/>
      <c r="K171" s="26"/>
      <c r="L171" s="111"/>
      <c r="M171" s="136">
        <f>IF(N171="",IF(IF(P171&lt;&gt;"",ROUNDDOWN(SUM(G171+G172+H172+H171+I171+I172+J172+J171+1)/10,0),ROUNDDOWN(SUM(G171+G172+H172+H171+I171+I172+J172+J171)/10,0))&gt;3,3,IF(P171&lt;&gt;"",ROUNDDOWN(SUM(G171+G172+H172+H171+I171+I172+J172+J171+1)/10,0),ROUNDDOWN(SUM(G171+G172+H172+H171+I171+I172+J172+J171)/10,0))),IF(C171="Müdür Yetkili Öğretmen",3,0))</f>
        <v>0</v>
      </c>
      <c r="N171" s="106"/>
      <c r="O171" s="106"/>
      <c r="P171" s="124"/>
      <c r="Q171" s="124"/>
      <c r="R171" s="106"/>
      <c r="S171" s="106"/>
      <c r="T171" s="106"/>
      <c r="U171" s="106"/>
      <c r="V171" s="106"/>
      <c r="W171" s="25">
        <f>G171+H171+I171+J171+K171</f>
        <v>0</v>
      </c>
      <c r="X171" s="111"/>
      <c r="Y171" s="113"/>
      <c r="Z171" s="115"/>
      <c r="AA171" s="117"/>
    </row>
    <row r="172" spans="1:27" ht="18.75" customHeight="1" hidden="1" thickBot="1">
      <c r="A172" s="127"/>
      <c r="B172" s="129"/>
      <c r="C172" s="131"/>
      <c r="D172" s="133"/>
      <c r="E172" s="135"/>
      <c r="F172" s="22" t="s">
        <v>57</v>
      </c>
      <c r="G172" s="27"/>
      <c r="H172" s="27"/>
      <c r="I172" s="27"/>
      <c r="J172" s="27"/>
      <c r="K172" s="27"/>
      <c r="L172" s="112"/>
      <c r="M172" s="137"/>
      <c r="N172" s="107"/>
      <c r="O172" s="107"/>
      <c r="P172" s="125"/>
      <c r="Q172" s="125"/>
      <c r="R172" s="107"/>
      <c r="S172" s="107"/>
      <c r="T172" s="107"/>
      <c r="U172" s="107"/>
      <c r="V172" s="107"/>
      <c r="W172" s="23">
        <f>G172+H172+I172+J172+K172+L172+M171+N171+O171+P171+Q171+R171+S171+T171+U171+L171+V171</f>
        <v>0</v>
      </c>
      <c r="X172" s="112"/>
      <c r="Y172" s="114"/>
      <c r="Z172" s="116"/>
      <c r="AA172" s="117"/>
    </row>
    <row r="173" spans="1:27" ht="18.75" customHeight="1" hidden="1">
      <c r="A173" s="126">
        <v>85</v>
      </c>
      <c r="B173" s="128"/>
      <c r="C173" s="130"/>
      <c r="D173" s="132"/>
      <c r="E173" s="134"/>
      <c r="F173" s="24" t="s">
        <v>56</v>
      </c>
      <c r="G173" s="26"/>
      <c r="H173" s="26"/>
      <c r="I173" s="26"/>
      <c r="J173" s="26"/>
      <c r="K173" s="26"/>
      <c r="L173" s="111"/>
      <c r="M173" s="136">
        <f>IF(N173="",IF(IF(P173&lt;&gt;"",ROUNDDOWN(SUM(G173+G174+H174+H173+I173+I174+J174+J173+1)/10,0),ROUNDDOWN(SUM(G173+G174+H174+H173+I173+I174+J174+J173)/10,0))&gt;3,3,IF(P173&lt;&gt;"",ROUNDDOWN(SUM(G173+G174+H174+H173+I173+I174+J174+J173+1)/10,0),ROUNDDOWN(SUM(G173+G174+H174+H173+I173+I174+J174+J173)/10,0))),IF(C173="Müdür Yetkili Öğretmen",3,0))</f>
        <v>0</v>
      </c>
      <c r="N173" s="106"/>
      <c r="O173" s="106"/>
      <c r="P173" s="124"/>
      <c r="Q173" s="124"/>
      <c r="R173" s="106"/>
      <c r="S173" s="106"/>
      <c r="T173" s="106"/>
      <c r="U173" s="106"/>
      <c r="V173" s="106"/>
      <c r="W173" s="25">
        <f>G173+H173+I173+J173+K173</f>
        <v>0</v>
      </c>
      <c r="X173" s="111"/>
      <c r="Y173" s="113"/>
      <c r="Z173" s="115"/>
      <c r="AA173" s="117"/>
    </row>
    <row r="174" spans="1:27" ht="18.75" customHeight="1" hidden="1" thickBot="1">
      <c r="A174" s="127"/>
      <c r="B174" s="129"/>
      <c r="C174" s="131"/>
      <c r="D174" s="133"/>
      <c r="E174" s="135"/>
      <c r="F174" s="22" t="s">
        <v>57</v>
      </c>
      <c r="G174" s="27"/>
      <c r="H174" s="27"/>
      <c r="I174" s="27"/>
      <c r="J174" s="27"/>
      <c r="K174" s="27"/>
      <c r="L174" s="112"/>
      <c r="M174" s="137"/>
      <c r="N174" s="107"/>
      <c r="O174" s="107"/>
      <c r="P174" s="125"/>
      <c r="Q174" s="125"/>
      <c r="R174" s="107"/>
      <c r="S174" s="107"/>
      <c r="T174" s="107"/>
      <c r="U174" s="107"/>
      <c r="V174" s="107"/>
      <c r="W174" s="23">
        <f>G174+H174+I174+J174+K174+L174+M173+N173+O173+P173+Q173+R173+S173+T173+U173+L173+V173</f>
        <v>0</v>
      </c>
      <c r="X174" s="112"/>
      <c r="Y174" s="114"/>
      <c r="Z174" s="116"/>
      <c r="AA174" s="117"/>
    </row>
    <row r="175" spans="1:27" ht="18.75" customHeight="1" hidden="1">
      <c r="A175" s="126">
        <v>86</v>
      </c>
      <c r="B175" s="128"/>
      <c r="C175" s="130"/>
      <c r="D175" s="132"/>
      <c r="E175" s="134"/>
      <c r="F175" s="24" t="s">
        <v>56</v>
      </c>
      <c r="G175" s="26"/>
      <c r="H175" s="26"/>
      <c r="I175" s="26"/>
      <c r="J175" s="26"/>
      <c r="K175" s="26"/>
      <c r="L175" s="111"/>
      <c r="M175" s="136">
        <f>IF(N175="",IF(IF(P175&lt;&gt;"",ROUNDDOWN(SUM(G175+G176+H176+H175+I175+I176+J176+J175+1)/10,0),ROUNDDOWN(SUM(G175+G176+H176+H175+I175+I176+J176+J175)/10,0))&gt;3,3,IF(P175&lt;&gt;"",ROUNDDOWN(SUM(G175+G176+H176+H175+I175+I176+J176+J175+1)/10,0),ROUNDDOWN(SUM(G175+G176+H176+H175+I175+I176+J176+J175)/10,0))),IF(C175="Müdür Yetkili Öğretmen",3,0))</f>
        <v>0</v>
      </c>
      <c r="N175" s="106"/>
      <c r="O175" s="106"/>
      <c r="P175" s="124"/>
      <c r="Q175" s="124"/>
      <c r="R175" s="106"/>
      <c r="S175" s="106"/>
      <c r="T175" s="106"/>
      <c r="U175" s="106"/>
      <c r="V175" s="106"/>
      <c r="W175" s="25">
        <f>G175+H175+I175+J175+K175</f>
        <v>0</v>
      </c>
      <c r="X175" s="111"/>
      <c r="Y175" s="113"/>
      <c r="Z175" s="115"/>
      <c r="AA175" s="117"/>
    </row>
    <row r="176" spans="1:27" ht="18.75" customHeight="1" hidden="1" thickBot="1">
      <c r="A176" s="127"/>
      <c r="B176" s="129"/>
      <c r="C176" s="131"/>
      <c r="D176" s="133"/>
      <c r="E176" s="135"/>
      <c r="F176" s="22" t="s">
        <v>57</v>
      </c>
      <c r="G176" s="27"/>
      <c r="H176" s="27"/>
      <c r="I176" s="27"/>
      <c r="J176" s="27"/>
      <c r="K176" s="27"/>
      <c r="L176" s="112"/>
      <c r="M176" s="137"/>
      <c r="N176" s="107"/>
      <c r="O176" s="107"/>
      <c r="P176" s="125"/>
      <c r="Q176" s="125"/>
      <c r="R176" s="107"/>
      <c r="S176" s="107"/>
      <c r="T176" s="107"/>
      <c r="U176" s="107"/>
      <c r="V176" s="107"/>
      <c r="W176" s="23">
        <f>G176+H176+I176+J176+K176+L176+M175+N175+O175+P175+Q175+R175+S175+T175+U175+L175+V175</f>
        <v>0</v>
      </c>
      <c r="X176" s="112"/>
      <c r="Y176" s="114"/>
      <c r="Z176" s="116"/>
      <c r="AA176" s="117"/>
    </row>
    <row r="177" spans="1:27" ht="18.75" customHeight="1" hidden="1">
      <c r="A177" s="126">
        <v>87</v>
      </c>
      <c r="B177" s="128"/>
      <c r="C177" s="130"/>
      <c r="D177" s="132"/>
      <c r="E177" s="134"/>
      <c r="F177" s="24" t="s">
        <v>56</v>
      </c>
      <c r="G177" s="26"/>
      <c r="H177" s="26"/>
      <c r="I177" s="26"/>
      <c r="J177" s="26"/>
      <c r="K177" s="26"/>
      <c r="L177" s="111"/>
      <c r="M177" s="136">
        <f>IF(N177="",IF(IF(P177&lt;&gt;"",ROUNDDOWN(SUM(G177+G178+H178+H177+I177+I178+J178+J177+1)/10,0),ROUNDDOWN(SUM(G177+G178+H178+H177+I177+I178+J178+J177)/10,0))&gt;3,3,IF(P177&lt;&gt;"",ROUNDDOWN(SUM(G177+G178+H178+H177+I177+I178+J178+J177+1)/10,0),ROUNDDOWN(SUM(G177+G178+H178+H177+I177+I178+J178+J177)/10,0))),IF(C177="Müdür Yetkili Öğretmen",3,0))</f>
        <v>0</v>
      </c>
      <c r="N177" s="106"/>
      <c r="O177" s="106"/>
      <c r="P177" s="124"/>
      <c r="Q177" s="124"/>
      <c r="R177" s="106"/>
      <c r="S177" s="106"/>
      <c r="T177" s="106"/>
      <c r="U177" s="106"/>
      <c r="V177" s="106"/>
      <c r="W177" s="25">
        <f>G177+H177+I177+J177+K177</f>
        <v>0</v>
      </c>
      <c r="X177" s="111"/>
      <c r="Y177" s="113"/>
      <c r="Z177" s="115"/>
      <c r="AA177" s="117"/>
    </row>
    <row r="178" spans="1:27" ht="18.75" customHeight="1" hidden="1" thickBot="1">
      <c r="A178" s="127"/>
      <c r="B178" s="129"/>
      <c r="C178" s="131"/>
      <c r="D178" s="133"/>
      <c r="E178" s="135"/>
      <c r="F178" s="22" t="s">
        <v>57</v>
      </c>
      <c r="G178" s="27"/>
      <c r="H178" s="27"/>
      <c r="I178" s="27"/>
      <c r="J178" s="27"/>
      <c r="K178" s="27"/>
      <c r="L178" s="112"/>
      <c r="M178" s="137"/>
      <c r="N178" s="107"/>
      <c r="O178" s="107"/>
      <c r="P178" s="125"/>
      <c r="Q178" s="125"/>
      <c r="R178" s="107"/>
      <c r="S178" s="107"/>
      <c r="T178" s="107"/>
      <c r="U178" s="107"/>
      <c r="V178" s="107"/>
      <c r="W178" s="23">
        <f>G178+H178+I178+J178+K178+L178+M177+N177+O177+P177+Q177+R177+S177+T177+U177+L177+V177</f>
        <v>0</v>
      </c>
      <c r="X178" s="112"/>
      <c r="Y178" s="114"/>
      <c r="Z178" s="116"/>
      <c r="AA178" s="117"/>
    </row>
    <row r="179" spans="1:27" ht="18.75" customHeight="1" hidden="1">
      <c r="A179" s="126">
        <v>88</v>
      </c>
      <c r="B179" s="128"/>
      <c r="C179" s="130"/>
      <c r="D179" s="132"/>
      <c r="E179" s="134"/>
      <c r="F179" s="24" t="s">
        <v>56</v>
      </c>
      <c r="G179" s="26"/>
      <c r="H179" s="26"/>
      <c r="I179" s="26"/>
      <c r="J179" s="26"/>
      <c r="K179" s="26"/>
      <c r="L179" s="111"/>
      <c r="M179" s="136">
        <f>IF(N179="",IF(IF(P179&lt;&gt;"",ROUNDDOWN(SUM(G179+G180+H180+H179+I179+I180+J180+J179+1)/10,0),ROUNDDOWN(SUM(G179+G180+H180+H179+I179+I180+J180+J179)/10,0))&gt;3,3,IF(P179&lt;&gt;"",ROUNDDOWN(SUM(G179+G180+H180+H179+I179+I180+J180+J179+1)/10,0),ROUNDDOWN(SUM(G179+G180+H180+H179+I179+I180+J180+J179)/10,0))),IF(C179="Müdür Yetkili Öğretmen",3,0))</f>
        <v>0</v>
      </c>
      <c r="N179" s="106"/>
      <c r="O179" s="106"/>
      <c r="P179" s="124"/>
      <c r="Q179" s="124"/>
      <c r="R179" s="106"/>
      <c r="S179" s="106"/>
      <c r="T179" s="106"/>
      <c r="U179" s="106"/>
      <c r="V179" s="106"/>
      <c r="W179" s="25">
        <f>G179+H179+I179+J179+K179</f>
        <v>0</v>
      </c>
      <c r="X179" s="111"/>
      <c r="Y179" s="113"/>
      <c r="Z179" s="115"/>
      <c r="AA179" s="117"/>
    </row>
    <row r="180" spans="1:27" ht="18.75" customHeight="1" hidden="1" thickBot="1">
      <c r="A180" s="127"/>
      <c r="B180" s="129"/>
      <c r="C180" s="131"/>
      <c r="D180" s="133"/>
      <c r="E180" s="135"/>
      <c r="F180" s="22" t="s">
        <v>57</v>
      </c>
      <c r="G180" s="27"/>
      <c r="H180" s="27"/>
      <c r="I180" s="27"/>
      <c r="J180" s="27"/>
      <c r="K180" s="27"/>
      <c r="L180" s="112"/>
      <c r="M180" s="137"/>
      <c r="N180" s="107"/>
      <c r="O180" s="107"/>
      <c r="P180" s="125"/>
      <c r="Q180" s="125"/>
      <c r="R180" s="107"/>
      <c r="S180" s="107"/>
      <c r="T180" s="107"/>
      <c r="U180" s="107"/>
      <c r="V180" s="107"/>
      <c r="W180" s="23">
        <f>G180+H180+I180+J180+K180+L180+M179+N179+O179+P179+Q179+R179+S179+T179+U179+L179+V179</f>
        <v>0</v>
      </c>
      <c r="X180" s="112"/>
      <c r="Y180" s="114"/>
      <c r="Z180" s="116"/>
      <c r="AA180" s="117"/>
    </row>
    <row r="181" spans="1:27" ht="18.75" customHeight="1" hidden="1">
      <c r="A181" s="126">
        <v>89</v>
      </c>
      <c r="B181" s="128"/>
      <c r="C181" s="130"/>
      <c r="D181" s="132"/>
      <c r="E181" s="134"/>
      <c r="F181" s="24" t="s">
        <v>56</v>
      </c>
      <c r="G181" s="26"/>
      <c r="H181" s="26"/>
      <c r="I181" s="26"/>
      <c r="J181" s="26"/>
      <c r="K181" s="26"/>
      <c r="L181" s="111"/>
      <c r="M181" s="136">
        <f>IF(N181="",IF(IF(P181&lt;&gt;"",ROUNDDOWN(SUM(G181+G182+H182+H181+I181+I182+J182+J181+1)/10,0),ROUNDDOWN(SUM(G181+G182+H182+H181+I181+I182+J182+J181)/10,0))&gt;3,3,IF(P181&lt;&gt;"",ROUNDDOWN(SUM(G181+G182+H182+H181+I181+I182+J182+J181+1)/10,0),ROUNDDOWN(SUM(G181+G182+H182+H181+I181+I182+J182+J181)/10,0))),IF(C181="Müdür Yetkili Öğretmen",3,0))</f>
        <v>0</v>
      </c>
      <c r="N181" s="106"/>
      <c r="O181" s="106"/>
      <c r="P181" s="124"/>
      <c r="Q181" s="124"/>
      <c r="R181" s="106"/>
      <c r="S181" s="106"/>
      <c r="T181" s="106"/>
      <c r="U181" s="106"/>
      <c r="V181" s="106"/>
      <c r="W181" s="25">
        <f>G181+H181+I181+J181+K181</f>
        <v>0</v>
      </c>
      <c r="X181" s="111"/>
      <c r="Y181" s="113"/>
      <c r="Z181" s="115"/>
      <c r="AA181" s="117"/>
    </row>
    <row r="182" spans="1:27" ht="18.75" customHeight="1" hidden="1" thickBot="1">
      <c r="A182" s="127"/>
      <c r="B182" s="129"/>
      <c r="C182" s="131"/>
      <c r="D182" s="133"/>
      <c r="E182" s="135"/>
      <c r="F182" s="22" t="s">
        <v>57</v>
      </c>
      <c r="G182" s="27"/>
      <c r="H182" s="27"/>
      <c r="I182" s="27"/>
      <c r="J182" s="27"/>
      <c r="K182" s="27"/>
      <c r="L182" s="112"/>
      <c r="M182" s="137"/>
      <c r="N182" s="107"/>
      <c r="O182" s="107"/>
      <c r="P182" s="125"/>
      <c r="Q182" s="125"/>
      <c r="R182" s="107"/>
      <c r="S182" s="107"/>
      <c r="T182" s="107"/>
      <c r="U182" s="107"/>
      <c r="V182" s="107"/>
      <c r="W182" s="23">
        <f>G182+H182+I182+J182+K182+L182+M181+N181+O181+P181+Q181+R181+S181+T181+U181+L181+V181</f>
        <v>0</v>
      </c>
      <c r="X182" s="112"/>
      <c r="Y182" s="114"/>
      <c r="Z182" s="116"/>
      <c r="AA182" s="117"/>
    </row>
    <row r="183" spans="1:27" ht="18.75" customHeight="1" hidden="1">
      <c r="A183" s="126">
        <v>90</v>
      </c>
      <c r="B183" s="128"/>
      <c r="C183" s="130"/>
      <c r="D183" s="132"/>
      <c r="E183" s="134"/>
      <c r="F183" s="24" t="s">
        <v>56</v>
      </c>
      <c r="G183" s="26"/>
      <c r="H183" s="26"/>
      <c r="I183" s="26"/>
      <c r="J183" s="26"/>
      <c r="K183" s="26"/>
      <c r="L183" s="111"/>
      <c r="M183" s="136">
        <f>IF(N183="",IF(IF(P183&lt;&gt;"",ROUNDDOWN(SUM(G183+G184+H184+H183+I183+I184+J184+J183+1)/10,0),ROUNDDOWN(SUM(G183+G184+H184+H183+I183+I184+J184+J183)/10,0))&gt;3,3,IF(P183&lt;&gt;"",ROUNDDOWN(SUM(G183+G184+H184+H183+I183+I184+J184+J183+1)/10,0),ROUNDDOWN(SUM(G183+G184+H184+H183+I183+I184+J184+J183)/10,0))),IF(C183="Müdür Yetkili Öğretmen",3,0))</f>
        <v>0</v>
      </c>
      <c r="N183" s="106"/>
      <c r="O183" s="106"/>
      <c r="P183" s="124"/>
      <c r="Q183" s="124"/>
      <c r="R183" s="106"/>
      <c r="S183" s="106"/>
      <c r="T183" s="106"/>
      <c r="U183" s="106"/>
      <c r="V183" s="106"/>
      <c r="W183" s="25">
        <f>G183+H183+I183+J183+K183</f>
        <v>0</v>
      </c>
      <c r="X183" s="111"/>
      <c r="Y183" s="113"/>
      <c r="Z183" s="115"/>
      <c r="AA183" s="117"/>
    </row>
    <row r="184" spans="1:27" ht="18.75" customHeight="1" hidden="1" thickBot="1">
      <c r="A184" s="127"/>
      <c r="B184" s="129"/>
      <c r="C184" s="131"/>
      <c r="D184" s="133"/>
      <c r="E184" s="135"/>
      <c r="F184" s="22" t="s">
        <v>57</v>
      </c>
      <c r="G184" s="27"/>
      <c r="H184" s="27"/>
      <c r="I184" s="27"/>
      <c r="J184" s="27"/>
      <c r="K184" s="27"/>
      <c r="L184" s="112"/>
      <c r="M184" s="137"/>
      <c r="N184" s="107"/>
      <c r="O184" s="107"/>
      <c r="P184" s="125"/>
      <c r="Q184" s="125"/>
      <c r="R184" s="107"/>
      <c r="S184" s="107"/>
      <c r="T184" s="107"/>
      <c r="U184" s="107"/>
      <c r="V184" s="107"/>
      <c r="W184" s="23">
        <f>G184+H184+I184+J184+K184+L184+M183+N183+O183+P183+Q183+R183+S183+T183+U183+L183+V183</f>
        <v>0</v>
      </c>
      <c r="X184" s="112"/>
      <c r="Y184" s="114"/>
      <c r="Z184" s="116"/>
      <c r="AA184" s="117"/>
    </row>
    <row r="185" spans="1:27" ht="18.75" customHeight="1" hidden="1">
      <c r="A185" s="126">
        <v>91</v>
      </c>
      <c r="B185" s="128"/>
      <c r="C185" s="130"/>
      <c r="D185" s="132"/>
      <c r="E185" s="134"/>
      <c r="F185" s="24" t="s">
        <v>56</v>
      </c>
      <c r="G185" s="26"/>
      <c r="H185" s="26"/>
      <c r="I185" s="26"/>
      <c r="J185" s="26"/>
      <c r="K185" s="26"/>
      <c r="L185" s="111"/>
      <c r="M185" s="136">
        <f>IF(N185="",IF(IF(P185&lt;&gt;"",ROUNDDOWN(SUM(G185+G186+H186+H185+I185+I186+J186+J185+1)/10,0),ROUNDDOWN(SUM(G185+G186+H186+H185+I185+I186+J186+J185)/10,0))&gt;3,3,IF(P185&lt;&gt;"",ROUNDDOWN(SUM(G185+G186+H186+H185+I185+I186+J186+J185+1)/10,0),ROUNDDOWN(SUM(G185+G186+H186+H185+I185+I186+J186+J185)/10,0))),IF(C185="Müdür Yetkili Öğretmen",3,0))</f>
        <v>0</v>
      </c>
      <c r="N185" s="106"/>
      <c r="O185" s="106"/>
      <c r="P185" s="124"/>
      <c r="Q185" s="124"/>
      <c r="R185" s="106"/>
      <c r="S185" s="106"/>
      <c r="T185" s="106"/>
      <c r="U185" s="106"/>
      <c r="V185" s="106"/>
      <c r="W185" s="25">
        <f>G185+H185+I185+J185+K185</f>
        <v>0</v>
      </c>
      <c r="X185" s="111"/>
      <c r="Y185" s="113"/>
      <c r="Z185" s="115"/>
      <c r="AA185" s="117"/>
    </row>
    <row r="186" spans="1:27" ht="18.75" customHeight="1" hidden="1" thickBot="1">
      <c r="A186" s="127"/>
      <c r="B186" s="129"/>
      <c r="C186" s="131"/>
      <c r="D186" s="133"/>
      <c r="E186" s="135"/>
      <c r="F186" s="22" t="s">
        <v>57</v>
      </c>
      <c r="G186" s="27"/>
      <c r="H186" s="27"/>
      <c r="I186" s="27"/>
      <c r="J186" s="27"/>
      <c r="K186" s="27"/>
      <c r="L186" s="112"/>
      <c r="M186" s="137"/>
      <c r="N186" s="107"/>
      <c r="O186" s="107"/>
      <c r="P186" s="125"/>
      <c r="Q186" s="125"/>
      <c r="R186" s="107"/>
      <c r="S186" s="107"/>
      <c r="T186" s="107"/>
      <c r="U186" s="107"/>
      <c r="V186" s="107"/>
      <c r="W186" s="23">
        <f>G186+H186+I186+J186+K186+L186+M185+N185+O185+P185+Q185+R185+S185+T185+U185+L185+V185</f>
        <v>0</v>
      </c>
      <c r="X186" s="112"/>
      <c r="Y186" s="114"/>
      <c r="Z186" s="116"/>
      <c r="AA186" s="117"/>
    </row>
    <row r="187" spans="1:27" ht="18.75" customHeight="1" hidden="1">
      <c r="A187" s="126">
        <v>92</v>
      </c>
      <c r="B187" s="128"/>
      <c r="C187" s="130"/>
      <c r="D187" s="132"/>
      <c r="E187" s="134"/>
      <c r="F187" s="24" t="s">
        <v>56</v>
      </c>
      <c r="G187" s="26"/>
      <c r="H187" s="26"/>
      <c r="I187" s="26"/>
      <c r="J187" s="26"/>
      <c r="K187" s="26"/>
      <c r="L187" s="111"/>
      <c r="M187" s="136">
        <f>IF(N187="",IF(IF(P187&lt;&gt;"",ROUNDDOWN(SUM(G187+G188+H188+H187+I187+I188+J188+J187+1)/10,0),ROUNDDOWN(SUM(G187+G188+H188+H187+I187+I188+J188+J187)/10,0))&gt;3,3,IF(P187&lt;&gt;"",ROUNDDOWN(SUM(G187+G188+H188+H187+I187+I188+J188+J187+1)/10,0),ROUNDDOWN(SUM(G187+G188+H188+H187+I187+I188+J188+J187)/10,0))),IF(C187="Müdür Yetkili Öğretmen",3,0))</f>
        <v>0</v>
      </c>
      <c r="N187" s="106"/>
      <c r="O187" s="106"/>
      <c r="P187" s="124"/>
      <c r="Q187" s="124"/>
      <c r="R187" s="106"/>
      <c r="S187" s="106"/>
      <c r="T187" s="106"/>
      <c r="U187" s="106"/>
      <c r="V187" s="106"/>
      <c r="W187" s="25">
        <f>G187+H187+I187+J187+K187</f>
        <v>0</v>
      </c>
      <c r="X187" s="111"/>
      <c r="Y187" s="113"/>
      <c r="Z187" s="115"/>
      <c r="AA187" s="117"/>
    </row>
    <row r="188" spans="1:27" ht="18.75" customHeight="1" hidden="1" thickBot="1">
      <c r="A188" s="127"/>
      <c r="B188" s="129"/>
      <c r="C188" s="131"/>
      <c r="D188" s="133"/>
      <c r="E188" s="135"/>
      <c r="F188" s="22" t="s">
        <v>57</v>
      </c>
      <c r="G188" s="27"/>
      <c r="H188" s="27"/>
      <c r="I188" s="27"/>
      <c r="J188" s="27"/>
      <c r="K188" s="27"/>
      <c r="L188" s="112"/>
      <c r="M188" s="137"/>
      <c r="N188" s="107"/>
      <c r="O188" s="107"/>
      <c r="P188" s="125"/>
      <c r="Q188" s="125"/>
      <c r="R188" s="107"/>
      <c r="S188" s="107"/>
      <c r="T188" s="107"/>
      <c r="U188" s="107"/>
      <c r="V188" s="107"/>
      <c r="W188" s="23">
        <f>G188+H188+I188+J188+K188+L188+M187+N187+O187+P187+Q187+R187+S187+T187+U187+L187+V187</f>
        <v>0</v>
      </c>
      <c r="X188" s="112"/>
      <c r="Y188" s="114"/>
      <c r="Z188" s="116"/>
      <c r="AA188" s="117"/>
    </row>
    <row r="189" spans="1:27" ht="18.75" customHeight="1" hidden="1">
      <c r="A189" s="126">
        <v>93</v>
      </c>
      <c r="B189" s="128"/>
      <c r="C189" s="130"/>
      <c r="D189" s="132"/>
      <c r="E189" s="134"/>
      <c r="F189" s="24" t="s">
        <v>56</v>
      </c>
      <c r="G189" s="26"/>
      <c r="H189" s="26"/>
      <c r="I189" s="26"/>
      <c r="J189" s="26"/>
      <c r="K189" s="26"/>
      <c r="L189" s="111"/>
      <c r="M189" s="136">
        <f>IF(N189="",IF(IF(P189&lt;&gt;"",ROUNDDOWN(SUM(G189+G190+H190+H189+I189+I190+J190+J189+1)/10,0),ROUNDDOWN(SUM(G189+G190+H190+H189+I189+I190+J190+J189)/10,0))&gt;3,3,IF(P189&lt;&gt;"",ROUNDDOWN(SUM(G189+G190+H190+H189+I189+I190+J190+J189+1)/10,0),ROUNDDOWN(SUM(G189+G190+H190+H189+I189+I190+J190+J189)/10,0))),IF(C189="Müdür Yetkili Öğretmen",3,0))</f>
        <v>0</v>
      </c>
      <c r="N189" s="106"/>
      <c r="O189" s="106"/>
      <c r="P189" s="124"/>
      <c r="Q189" s="124"/>
      <c r="R189" s="106"/>
      <c r="S189" s="106"/>
      <c r="T189" s="106"/>
      <c r="U189" s="106"/>
      <c r="V189" s="106"/>
      <c r="W189" s="25">
        <f>G189+H189+I189+J189+K189</f>
        <v>0</v>
      </c>
      <c r="X189" s="111"/>
      <c r="Y189" s="113"/>
      <c r="Z189" s="115"/>
      <c r="AA189" s="117"/>
    </row>
    <row r="190" spans="1:27" ht="18.75" customHeight="1" hidden="1" thickBot="1">
      <c r="A190" s="127"/>
      <c r="B190" s="129"/>
      <c r="C190" s="131"/>
      <c r="D190" s="133"/>
      <c r="E190" s="135"/>
      <c r="F190" s="22" t="s">
        <v>57</v>
      </c>
      <c r="G190" s="27"/>
      <c r="H190" s="27"/>
      <c r="I190" s="27"/>
      <c r="J190" s="27"/>
      <c r="K190" s="27"/>
      <c r="L190" s="112"/>
      <c r="M190" s="137"/>
      <c r="N190" s="107"/>
      <c r="O190" s="107"/>
      <c r="P190" s="125"/>
      <c r="Q190" s="125"/>
      <c r="R190" s="107"/>
      <c r="S190" s="107"/>
      <c r="T190" s="107"/>
      <c r="U190" s="107"/>
      <c r="V190" s="107"/>
      <c r="W190" s="23">
        <f>G190+H190+I190+J190+K190+L190+M189+N189+O189+P189+Q189+R189+S189+T189+U189+L189+V189</f>
        <v>0</v>
      </c>
      <c r="X190" s="112"/>
      <c r="Y190" s="114"/>
      <c r="Z190" s="116"/>
      <c r="AA190" s="117"/>
    </row>
    <row r="191" spans="1:27" ht="18.75" customHeight="1" hidden="1">
      <c r="A191" s="126">
        <v>94</v>
      </c>
      <c r="B191" s="128"/>
      <c r="C191" s="130"/>
      <c r="D191" s="132"/>
      <c r="E191" s="134"/>
      <c r="F191" s="24" t="s">
        <v>56</v>
      </c>
      <c r="G191" s="26"/>
      <c r="H191" s="26"/>
      <c r="I191" s="26"/>
      <c r="J191" s="26"/>
      <c r="K191" s="26"/>
      <c r="L191" s="111"/>
      <c r="M191" s="136">
        <f>IF(N191="",IF(IF(P191&lt;&gt;"",ROUNDDOWN(SUM(G191+G192+H192+H191+I191+I192+J192+J191+1)/10,0),ROUNDDOWN(SUM(G191+G192+H192+H191+I191+I192+J192+J191)/10,0))&gt;3,3,IF(P191&lt;&gt;"",ROUNDDOWN(SUM(G191+G192+H192+H191+I191+I192+J192+J191+1)/10,0),ROUNDDOWN(SUM(G191+G192+H192+H191+I191+I192+J192+J191)/10,0))),IF(C191="Müdür Yetkili Öğretmen",3,0))</f>
        <v>0</v>
      </c>
      <c r="N191" s="106"/>
      <c r="O191" s="106"/>
      <c r="P191" s="124"/>
      <c r="Q191" s="124"/>
      <c r="R191" s="106"/>
      <c r="S191" s="106"/>
      <c r="T191" s="106"/>
      <c r="U191" s="106"/>
      <c r="V191" s="106"/>
      <c r="W191" s="25">
        <f>G191+H191+I191+J191+K191</f>
        <v>0</v>
      </c>
      <c r="X191" s="111"/>
      <c r="Y191" s="113"/>
      <c r="Z191" s="115"/>
      <c r="AA191" s="117"/>
    </row>
    <row r="192" spans="1:27" ht="18.75" customHeight="1" hidden="1" thickBot="1">
      <c r="A192" s="127"/>
      <c r="B192" s="129"/>
      <c r="C192" s="131"/>
      <c r="D192" s="133"/>
      <c r="E192" s="135"/>
      <c r="F192" s="22" t="s">
        <v>57</v>
      </c>
      <c r="G192" s="27"/>
      <c r="H192" s="27"/>
      <c r="I192" s="27"/>
      <c r="J192" s="27"/>
      <c r="K192" s="27"/>
      <c r="L192" s="112"/>
      <c r="M192" s="137"/>
      <c r="N192" s="107"/>
      <c r="O192" s="107"/>
      <c r="P192" s="125"/>
      <c r="Q192" s="125"/>
      <c r="R192" s="107"/>
      <c r="S192" s="107"/>
      <c r="T192" s="107"/>
      <c r="U192" s="107"/>
      <c r="V192" s="107"/>
      <c r="W192" s="23">
        <f>G192+H192+I192+J192+K192+L192+M191+N191+O191+P191+Q191+R191+S191+T191+U191+L191+V191</f>
        <v>0</v>
      </c>
      <c r="X192" s="112"/>
      <c r="Y192" s="114"/>
      <c r="Z192" s="116"/>
      <c r="AA192" s="117"/>
    </row>
    <row r="193" spans="1:27" ht="18.75" customHeight="1" hidden="1">
      <c r="A193" s="126">
        <v>95</v>
      </c>
      <c r="B193" s="128"/>
      <c r="C193" s="130"/>
      <c r="D193" s="132"/>
      <c r="E193" s="134"/>
      <c r="F193" s="24" t="s">
        <v>56</v>
      </c>
      <c r="G193" s="26"/>
      <c r="H193" s="26"/>
      <c r="I193" s="26"/>
      <c r="J193" s="26"/>
      <c r="K193" s="26"/>
      <c r="L193" s="111"/>
      <c r="M193" s="136">
        <f>IF(N193="",IF(IF(P193&lt;&gt;"",ROUNDDOWN(SUM(G193+G194+H194+H193+I193+I194+J194+J193+1)/10,0),ROUNDDOWN(SUM(G193+G194+H194+H193+I193+I194+J194+J193)/10,0))&gt;3,3,IF(P193&lt;&gt;"",ROUNDDOWN(SUM(G193+G194+H194+H193+I193+I194+J194+J193+1)/10,0),ROUNDDOWN(SUM(G193+G194+H194+H193+I193+I194+J194+J193)/10,0))),IF(C193="Müdür Yetkili Öğretmen",3,0))</f>
        <v>0</v>
      </c>
      <c r="N193" s="106"/>
      <c r="O193" s="106"/>
      <c r="P193" s="124"/>
      <c r="Q193" s="124"/>
      <c r="R193" s="106"/>
      <c r="S193" s="106"/>
      <c r="T193" s="106"/>
      <c r="U193" s="106"/>
      <c r="V193" s="106"/>
      <c r="W193" s="25">
        <f>G193+H193+I193+J193+K193</f>
        <v>0</v>
      </c>
      <c r="X193" s="111"/>
      <c r="Y193" s="113"/>
      <c r="Z193" s="115"/>
      <c r="AA193" s="117"/>
    </row>
    <row r="194" spans="1:27" ht="18.75" customHeight="1" hidden="1" thickBot="1">
      <c r="A194" s="127"/>
      <c r="B194" s="129"/>
      <c r="C194" s="131"/>
      <c r="D194" s="133"/>
      <c r="E194" s="135"/>
      <c r="F194" s="22" t="s">
        <v>57</v>
      </c>
      <c r="G194" s="27"/>
      <c r="H194" s="27"/>
      <c r="I194" s="27"/>
      <c r="J194" s="27"/>
      <c r="K194" s="27"/>
      <c r="L194" s="112"/>
      <c r="M194" s="137"/>
      <c r="N194" s="107"/>
      <c r="O194" s="107"/>
      <c r="P194" s="125"/>
      <c r="Q194" s="125"/>
      <c r="R194" s="107"/>
      <c r="S194" s="107"/>
      <c r="T194" s="107"/>
      <c r="U194" s="107"/>
      <c r="V194" s="107"/>
      <c r="W194" s="23">
        <f>G194+H194+I194+J194+K194+L194+M193+N193+O193+P193+Q193+R193+S193+T193+U193+L193+V193</f>
        <v>0</v>
      </c>
      <c r="X194" s="112"/>
      <c r="Y194" s="114"/>
      <c r="Z194" s="116"/>
      <c r="AA194" s="117"/>
    </row>
    <row r="195" spans="1:27" ht="18.75" customHeight="1" hidden="1">
      <c r="A195" s="126">
        <v>96</v>
      </c>
      <c r="B195" s="128"/>
      <c r="C195" s="130"/>
      <c r="D195" s="132"/>
      <c r="E195" s="134"/>
      <c r="F195" s="24" t="s">
        <v>56</v>
      </c>
      <c r="G195" s="26"/>
      <c r="H195" s="26"/>
      <c r="I195" s="26"/>
      <c r="J195" s="26"/>
      <c r="K195" s="26"/>
      <c r="L195" s="111"/>
      <c r="M195" s="136">
        <f>IF(N195="",IF(IF(P195&lt;&gt;"",ROUNDDOWN(SUM(G195+G196+H196+H195+I195+I196+J196+J195+1)/10,0),ROUNDDOWN(SUM(G195+G196+H196+H195+I195+I196+J196+J195)/10,0))&gt;3,3,IF(P195&lt;&gt;"",ROUNDDOWN(SUM(G195+G196+H196+H195+I195+I196+J196+J195+1)/10,0),ROUNDDOWN(SUM(G195+G196+H196+H195+I195+I196+J196+J195)/10,0))),IF(C195="Müdür Yetkili Öğretmen",3,0))</f>
        <v>0</v>
      </c>
      <c r="N195" s="106"/>
      <c r="O195" s="106"/>
      <c r="P195" s="124"/>
      <c r="Q195" s="124"/>
      <c r="R195" s="106"/>
      <c r="S195" s="106"/>
      <c r="T195" s="106"/>
      <c r="U195" s="106"/>
      <c r="V195" s="106"/>
      <c r="W195" s="25">
        <f>G195+H195+I195+J195+K195</f>
        <v>0</v>
      </c>
      <c r="X195" s="111"/>
      <c r="Y195" s="113"/>
      <c r="Z195" s="115"/>
      <c r="AA195" s="117"/>
    </row>
    <row r="196" spans="1:27" ht="18.75" customHeight="1" hidden="1" thickBot="1">
      <c r="A196" s="127"/>
      <c r="B196" s="129"/>
      <c r="C196" s="131"/>
      <c r="D196" s="133"/>
      <c r="E196" s="135"/>
      <c r="F196" s="22" t="s">
        <v>57</v>
      </c>
      <c r="G196" s="27"/>
      <c r="H196" s="27"/>
      <c r="I196" s="27"/>
      <c r="J196" s="27"/>
      <c r="K196" s="27"/>
      <c r="L196" s="112"/>
      <c r="M196" s="137"/>
      <c r="N196" s="107"/>
      <c r="O196" s="107"/>
      <c r="P196" s="125"/>
      <c r="Q196" s="125"/>
      <c r="R196" s="107"/>
      <c r="S196" s="107"/>
      <c r="T196" s="107"/>
      <c r="U196" s="107"/>
      <c r="V196" s="107"/>
      <c r="W196" s="23">
        <f>G196+H196+I196+J196+K196+L196+M195+N195+O195+P195+Q195+R195+S195+T195+U195+L195+V195</f>
        <v>0</v>
      </c>
      <c r="X196" s="112"/>
      <c r="Y196" s="114"/>
      <c r="Z196" s="116"/>
      <c r="AA196" s="117"/>
    </row>
    <row r="197" spans="1:27" ht="18.75" customHeight="1" hidden="1">
      <c r="A197" s="126">
        <v>97</v>
      </c>
      <c r="B197" s="128"/>
      <c r="C197" s="130"/>
      <c r="D197" s="132"/>
      <c r="E197" s="134"/>
      <c r="F197" s="24" t="s">
        <v>56</v>
      </c>
      <c r="G197" s="26"/>
      <c r="H197" s="26"/>
      <c r="I197" s="26"/>
      <c r="J197" s="26"/>
      <c r="K197" s="26"/>
      <c r="L197" s="111"/>
      <c r="M197" s="136">
        <f>IF(N197="",IF(IF(P197&lt;&gt;"",ROUNDDOWN(SUM(G197+G198+H198+H197+I197+I198+J198+J197+1)/10,0),ROUNDDOWN(SUM(G197+G198+H198+H197+I197+I198+J198+J197)/10,0))&gt;3,3,IF(P197&lt;&gt;"",ROUNDDOWN(SUM(G197+G198+H198+H197+I197+I198+J198+J197+1)/10,0),ROUNDDOWN(SUM(G197+G198+H198+H197+I197+I198+J198+J197)/10,0))),IF(C197="Müdür Yetkili Öğretmen",3,0))</f>
        <v>0</v>
      </c>
      <c r="N197" s="106"/>
      <c r="O197" s="106"/>
      <c r="P197" s="124"/>
      <c r="Q197" s="124"/>
      <c r="R197" s="106"/>
      <c r="S197" s="106"/>
      <c r="T197" s="106"/>
      <c r="U197" s="106"/>
      <c r="V197" s="106"/>
      <c r="W197" s="25">
        <f>G197+H197+I197+J197+K197</f>
        <v>0</v>
      </c>
      <c r="X197" s="111"/>
      <c r="Y197" s="113"/>
      <c r="Z197" s="115"/>
      <c r="AA197" s="117"/>
    </row>
    <row r="198" spans="1:27" ht="18.75" customHeight="1" hidden="1" thickBot="1">
      <c r="A198" s="127"/>
      <c r="B198" s="129"/>
      <c r="C198" s="131"/>
      <c r="D198" s="133"/>
      <c r="E198" s="135"/>
      <c r="F198" s="22" t="s">
        <v>57</v>
      </c>
      <c r="G198" s="27"/>
      <c r="H198" s="27"/>
      <c r="I198" s="27"/>
      <c r="J198" s="27"/>
      <c r="K198" s="27"/>
      <c r="L198" s="112"/>
      <c r="M198" s="137"/>
      <c r="N198" s="107"/>
      <c r="O198" s="107"/>
      <c r="P198" s="125"/>
      <c r="Q198" s="125"/>
      <c r="R198" s="107"/>
      <c r="S198" s="107"/>
      <c r="T198" s="107"/>
      <c r="U198" s="107"/>
      <c r="V198" s="107"/>
      <c r="W198" s="23">
        <f>G198+H198+I198+J198+K198+L198+M197+N197+O197+P197+Q197+R197+S197+T197+U197+L197+V197</f>
        <v>0</v>
      </c>
      <c r="X198" s="112"/>
      <c r="Y198" s="114"/>
      <c r="Z198" s="116"/>
      <c r="AA198" s="117"/>
    </row>
    <row r="199" spans="1:27" ht="18.75" customHeight="1" hidden="1">
      <c r="A199" s="126">
        <v>98</v>
      </c>
      <c r="B199" s="128"/>
      <c r="C199" s="130"/>
      <c r="D199" s="132"/>
      <c r="E199" s="134"/>
      <c r="F199" s="24" t="s">
        <v>56</v>
      </c>
      <c r="G199" s="26"/>
      <c r="H199" s="26"/>
      <c r="I199" s="26"/>
      <c r="J199" s="26"/>
      <c r="K199" s="26"/>
      <c r="L199" s="111"/>
      <c r="M199" s="136">
        <f>IF(N199="",IF(IF(P199&lt;&gt;"",ROUNDDOWN(SUM(G199+G200+H200+H199+I199+I200+J200+J199+1)/10,0),ROUNDDOWN(SUM(G199+G200+H200+H199+I199+I200+J200+J199)/10,0))&gt;3,3,IF(P199&lt;&gt;"",ROUNDDOWN(SUM(G199+G200+H200+H199+I199+I200+J200+J199+1)/10,0),ROUNDDOWN(SUM(G199+G200+H200+H199+I199+I200+J200+J199)/10,0))),IF(C199="Müdür Yetkili Öğretmen",3,0))</f>
        <v>0</v>
      </c>
      <c r="N199" s="106"/>
      <c r="O199" s="106"/>
      <c r="P199" s="124"/>
      <c r="Q199" s="124"/>
      <c r="R199" s="106"/>
      <c r="S199" s="106"/>
      <c r="T199" s="106"/>
      <c r="U199" s="106"/>
      <c r="V199" s="106"/>
      <c r="W199" s="25">
        <f>G199+H199+I199+J199+K199</f>
        <v>0</v>
      </c>
      <c r="X199" s="111"/>
      <c r="Y199" s="113"/>
      <c r="Z199" s="115"/>
      <c r="AA199" s="117"/>
    </row>
    <row r="200" spans="1:27" ht="18.75" customHeight="1" hidden="1" thickBot="1">
      <c r="A200" s="127"/>
      <c r="B200" s="129"/>
      <c r="C200" s="131"/>
      <c r="D200" s="133"/>
      <c r="E200" s="135"/>
      <c r="F200" s="22" t="s">
        <v>57</v>
      </c>
      <c r="G200" s="27"/>
      <c r="H200" s="27"/>
      <c r="I200" s="27"/>
      <c r="J200" s="27"/>
      <c r="K200" s="27"/>
      <c r="L200" s="112"/>
      <c r="M200" s="137"/>
      <c r="N200" s="107"/>
      <c r="O200" s="107"/>
      <c r="P200" s="125"/>
      <c r="Q200" s="125"/>
      <c r="R200" s="107"/>
      <c r="S200" s="107"/>
      <c r="T200" s="107"/>
      <c r="U200" s="107"/>
      <c r="V200" s="107"/>
      <c r="W200" s="23">
        <f>G200+H200+I200+J200+K200+L200+M199+N199+O199+P199+Q199+R199+S199+T199+U199+L199+V199</f>
        <v>0</v>
      </c>
      <c r="X200" s="112"/>
      <c r="Y200" s="114"/>
      <c r="Z200" s="116"/>
      <c r="AA200" s="117"/>
    </row>
    <row r="201" spans="1:27" ht="18.75" customHeight="1" hidden="1">
      <c r="A201" s="126">
        <v>99</v>
      </c>
      <c r="B201" s="128"/>
      <c r="C201" s="130"/>
      <c r="D201" s="132"/>
      <c r="E201" s="134"/>
      <c r="F201" s="24" t="s">
        <v>56</v>
      </c>
      <c r="G201" s="26"/>
      <c r="H201" s="26"/>
      <c r="I201" s="26"/>
      <c r="J201" s="26"/>
      <c r="K201" s="26"/>
      <c r="L201" s="111"/>
      <c r="M201" s="136">
        <f>IF(N201="",IF(IF(P201&lt;&gt;"",ROUNDDOWN(SUM(G201+G202+H202+H201+I201+I202+J202+J201+1)/10,0),ROUNDDOWN(SUM(G201+G202+H202+H201+I201+I202+J202+J201)/10,0))&gt;3,3,IF(P201&lt;&gt;"",ROUNDDOWN(SUM(G201+G202+H202+H201+I201+I202+J202+J201+1)/10,0),ROUNDDOWN(SUM(G201+G202+H202+H201+I201+I202+J202+J201)/10,0))),IF(C201="Müdür Yetkili Öğretmen",3,0))</f>
        <v>0</v>
      </c>
      <c r="N201" s="106"/>
      <c r="O201" s="106"/>
      <c r="P201" s="124"/>
      <c r="Q201" s="124"/>
      <c r="R201" s="106"/>
      <c r="S201" s="106"/>
      <c r="T201" s="106"/>
      <c r="U201" s="106"/>
      <c r="V201" s="106"/>
      <c r="W201" s="25">
        <f>G201+H201+I201+J201+K201</f>
        <v>0</v>
      </c>
      <c r="X201" s="111"/>
      <c r="Y201" s="113"/>
      <c r="Z201" s="115"/>
      <c r="AA201" s="117"/>
    </row>
    <row r="202" spans="1:27" ht="18.75" customHeight="1" hidden="1" thickBot="1">
      <c r="A202" s="127"/>
      <c r="B202" s="129"/>
      <c r="C202" s="131"/>
      <c r="D202" s="133"/>
      <c r="E202" s="135"/>
      <c r="F202" s="22" t="s">
        <v>57</v>
      </c>
      <c r="G202" s="27"/>
      <c r="H202" s="27"/>
      <c r="I202" s="27"/>
      <c r="J202" s="27"/>
      <c r="K202" s="27"/>
      <c r="L202" s="112"/>
      <c r="M202" s="137"/>
      <c r="N202" s="107"/>
      <c r="O202" s="107"/>
      <c r="P202" s="125"/>
      <c r="Q202" s="125"/>
      <c r="R202" s="107"/>
      <c r="S202" s="107"/>
      <c r="T202" s="107"/>
      <c r="U202" s="107"/>
      <c r="V202" s="107"/>
      <c r="W202" s="23">
        <f>G202+H202+I202+J202+K202+L202+M201+N201+O201+P201+Q201+R201+S201+T201+U201+L201+V201</f>
        <v>0</v>
      </c>
      <c r="X202" s="112"/>
      <c r="Y202" s="114"/>
      <c r="Z202" s="116"/>
      <c r="AA202" s="117"/>
    </row>
    <row r="203" spans="1:27" ht="18.75" customHeight="1" hidden="1">
      <c r="A203" s="126">
        <v>100</v>
      </c>
      <c r="B203" s="128"/>
      <c r="C203" s="130"/>
      <c r="D203" s="132"/>
      <c r="E203" s="134"/>
      <c r="F203" s="24" t="s">
        <v>56</v>
      </c>
      <c r="G203" s="26"/>
      <c r="H203" s="26"/>
      <c r="I203" s="26"/>
      <c r="J203" s="26"/>
      <c r="K203" s="26"/>
      <c r="L203" s="111"/>
      <c r="M203" s="136">
        <f>IF(N203="",IF(IF(P203&lt;&gt;"",ROUNDDOWN(SUM(G203+G204+H204+H203+I203+I204+J204+J203+1)/10,0),ROUNDDOWN(SUM(G203+G204+H204+H203+I203+I204+J204+J203)/10,0))&gt;3,3,IF(P203&lt;&gt;"",ROUNDDOWN(SUM(G203+G204+H204+H203+I203+I204+J204+J203+1)/10,0),ROUNDDOWN(SUM(G203+G204+H204+H203+I203+I204+J204+J203)/10,0))),IF(C203="Müdür Yetkili Öğretmen",3,0))</f>
        <v>0</v>
      </c>
      <c r="N203" s="106"/>
      <c r="O203" s="106"/>
      <c r="P203" s="124"/>
      <c r="Q203" s="124"/>
      <c r="R203" s="106"/>
      <c r="S203" s="106"/>
      <c r="T203" s="106"/>
      <c r="U203" s="106"/>
      <c r="V203" s="106"/>
      <c r="W203" s="25">
        <f>G203+H203+I203+J203+K203</f>
        <v>0</v>
      </c>
      <c r="X203" s="111"/>
      <c r="Y203" s="113"/>
      <c r="Z203" s="115"/>
      <c r="AA203" s="117"/>
    </row>
    <row r="204" spans="1:27" ht="18.75" customHeight="1" hidden="1" thickBot="1">
      <c r="A204" s="127"/>
      <c r="B204" s="129"/>
      <c r="C204" s="131"/>
      <c r="D204" s="133"/>
      <c r="E204" s="135"/>
      <c r="F204" s="22" t="s">
        <v>57</v>
      </c>
      <c r="G204" s="27"/>
      <c r="H204" s="27"/>
      <c r="I204" s="27"/>
      <c r="J204" s="27"/>
      <c r="K204" s="27"/>
      <c r="L204" s="112"/>
      <c r="M204" s="137"/>
      <c r="N204" s="107"/>
      <c r="O204" s="107"/>
      <c r="P204" s="125"/>
      <c r="Q204" s="125"/>
      <c r="R204" s="107"/>
      <c r="S204" s="107"/>
      <c r="T204" s="107"/>
      <c r="U204" s="107"/>
      <c r="V204" s="107"/>
      <c r="W204" s="23">
        <f>G204+H204+I204+J204+K204+L204+M203+N203+O203+P203+Q203+R203+S203+T203+U203+L203+V203</f>
        <v>0</v>
      </c>
      <c r="X204" s="112"/>
      <c r="Y204" s="114"/>
      <c r="Z204" s="116"/>
      <c r="AA204" s="117"/>
    </row>
    <row r="205" spans="1:27" ht="18.75" customHeight="1" hidden="1">
      <c r="A205" s="126">
        <v>101</v>
      </c>
      <c r="B205" s="128"/>
      <c r="C205" s="130"/>
      <c r="D205" s="132"/>
      <c r="E205" s="134"/>
      <c r="F205" s="24" t="s">
        <v>56</v>
      </c>
      <c r="G205" s="26"/>
      <c r="H205" s="26"/>
      <c r="I205" s="26"/>
      <c r="J205" s="26"/>
      <c r="K205" s="26"/>
      <c r="L205" s="111"/>
      <c r="M205" s="136">
        <f>IF(N205="",IF(IF(P205&lt;&gt;"",ROUNDDOWN(SUM(G205+G206+H206+H205+I205+I206+J206+J205+1)/10,0),ROUNDDOWN(SUM(G205+G206+H206+H205+I205+I206+J206+J205)/10,0))&gt;3,3,IF(P205&lt;&gt;"",ROUNDDOWN(SUM(G205+G206+H206+H205+I205+I206+J206+J205+1)/10,0),ROUNDDOWN(SUM(G205+G206+H206+H205+I205+I206+J206+J205)/10,0))),IF(C205="Müdür Yetkili Öğretmen",3,0))</f>
        <v>0</v>
      </c>
      <c r="N205" s="106"/>
      <c r="O205" s="106"/>
      <c r="P205" s="124"/>
      <c r="Q205" s="124"/>
      <c r="R205" s="106"/>
      <c r="S205" s="106"/>
      <c r="T205" s="106"/>
      <c r="U205" s="106"/>
      <c r="V205" s="106"/>
      <c r="W205" s="25">
        <f>G205+H205+I205+J205+K205</f>
        <v>0</v>
      </c>
      <c r="X205" s="111"/>
      <c r="Y205" s="113"/>
      <c r="Z205" s="115"/>
      <c r="AA205" s="117"/>
    </row>
    <row r="206" spans="1:27" ht="18.75" customHeight="1" hidden="1" thickBot="1">
      <c r="A206" s="127"/>
      <c r="B206" s="129"/>
      <c r="C206" s="131"/>
      <c r="D206" s="133"/>
      <c r="E206" s="135"/>
      <c r="F206" s="22" t="s">
        <v>57</v>
      </c>
      <c r="G206" s="27"/>
      <c r="H206" s="27"/>
      <c r="I206" s="27"/>
      <c r="J206" s="27"/>
      <c r="K206" s="27"/>
      <c r="L206" s="112"/>
      <c r="M206" s="137"/>
      <c r="N206" s="107"/>
      <c r="O206" s="107"/>
      <c r="P206" s="125"/>
      <c r="Q206" s="125"/>
      <c r="R206" s="107"/>
      <c r="S206" s="107"/>
      <c r="T206" s="107"/>
      <c r="U206" s="107"/>
      <c r="V206" s="107"/>
      <c r="W206" s="23">
        <f>G206+H206+I206+J206+K206+L206+M205+N205+O205+P205+Q205+R205+S205+T205+U205+L205+V205</f>
        <v>0</v>
      </c>
      <c r="X206" s="112"/>
      <c r="Y206" s="114"/>
      <c r="Z206" s="116"/>
      <c r="AA206" s="117"/>
    </row>
    <row r="207" spans="1:27" ht="18.75" customHeight="1" hidden="1">
      <c r="A207" s="126">
        <v>102</v>
      </c>
      <c r="B207" s="128"/>
      <c r="C207" s="130"/>
      <c r="D207" s="132"/>
      <c r="E207" s="134"/>
      <c r="F207" s="24" t="s">
        <v>56</v>
      </c>
      <c r="G207" s="26"/>
      <c r="H207" s="26"/>
      <c r="I207" s="26"/>
      <c r="J207" s="26"/>
      <c r="K207" s="26"/>
      <c r="L207" s="111"/>
      <c r="M207" s="136">
        <f>IF(N207="",IF(IF(P207&lt;&gt;"",ROUNDDOWN(SUM(G207+G208+H208+H207+I207+I208+J208+J207+1)/10,0),ROUNDDOWN(SUM(G207+G208+H208+H207+I207+I208+J208+J207)/10,0))&gt;3,3,IF(P207&lt;&gt;"",ROUNDDOWN(SUM(G207+G208+H208+H207+I207+I208+J208+J207+1)/10,0),ROUNDDOWN(SUM(G207+G208+H208+H207+I207+I208+J208+J207)/10,0))),IF(C207="Müdür Yetkili Öğretmen",3,0))</f>
        <v>0</v>
      </c>
      <c r="N207" s="106"/>
      <c r="O207" s="106"/>
      <c r="P207" s="124"/>
      <c r="Q207" s="124"/>
      <c r="R207" s="106"/>
      <c r="S207" s="106"/>
      <c r="T207" s="106"/>
      <c r="U207" s="106"/>
      <c r="V207" s="106"/>
      <c r="W207" s="25">
        <f>G207+H207+I207+J207+K207</f>
        <v>0</v>
      </c>
      <c r="X207" s="111"/>
      <c r="Y207" s="113"/>
      <c r="Z207" s="115"/>
      <c r="AA207" s="117"/>
    </row>
    <row r="208" spans="1:27" ht="18.75" customHeight="1" hidden="1" thickBot="1">
      <c r="A208" s="127"/>
      <c r="B208" s="129"/>
      <c r="C208" s="131"/>
      <c r="D208" s="133"/>
      <c r="E208" s="135"/>
      <c r="F208" s="22" t="s">
        <v>57</v>
      </c>
      <c r="G208" s="27"/>
      <c r="H208" s="27"/>
      <c r="I208" s="27"/>
      <c r="J208" s="27"/>
      <c r="K208" s="27"/>
      <c r="L208" s="112"/>
      <c r="M208" s="137"/>
      <c r="N208" s="107"/>
      <c r="O208" s="107"/>
      <c r="P208" s="125"/>
      <c r="Q208" s="125"/>
      <c r="R208" s="107"/>
      <c r="S208" s="107"/>
      <c r="T208" s="107"/>
      <c r="U208" s="107"/>
      <c r="V208" s="107"/>
      <c r="W208" s="23">
        <f>G208+H208+I208+J208+K208+L208+M207+N207+O207+P207+Q207+R207+S207+T207+U207+L207+V207</f>
        <v>0</v>
      </c>
      <c r="X208" s="112"/>
      <c r="Y208" s="114"/>
      <c r="Z208" s="116"/>
      <c r="AA208" s="117"/>
    </row>
    <row r="209" spans="1:27" ht="18.75" customHeight="1" hidden="1">
      <c r="A209" s="126">
        <v>103</v>
      </c>
      <c r="B209" s="128"/>
      <c r="C209" s="130"/>
      <c r="D209" s="132"/>
      <c r="E209" s="134"/>
      <c r="F209" s="24" t="s">
        <v>56</v>
      </c>
      <c r="G209" s="26"/>
      <c r="H209" s="26"/>
      <c r="I209" s="26"/>
      <c r="J209" s="26"/>
      <c r="K209" s="26"/>
      <c r="L209" s="111"/>
      <c r="M209" s="136">
        <f>IF(N209="",IF(IF(P209&lt;&gt;"",ROUNDDOWN(SUM(G209+G210+H210+H209+I209+I210+J210+J209+1)/10,0),ROUNDDOWN(SUM(G209+G210+H210+H209+I209+I210+J210+J209)/10,0))&gt;3,3,IF(P209&lt;&gt;"",ROUNDDOWN(SUM(G209+G210+H210+H209+I209+I210+J210+J209+1)/10,0),ROUNDDOWN(SUM(G209+G210+H210+H209+I209+I210+J210+J209)/10,0))),IF(C209="Müdür Yetkili Öğretmen",3,0))</f>
        <v>0</v>
      </c>
      <c r="N209" s="106"/>
      <c r="O209" s="106"/>
      <c r="P209" s="124"/>
      <c r="Q209" s="124"/>
      <c r="R209" s="106"/>
      <c r="S209" s="106"/>
      <c r="T209" s="106"/>
      <c r="U209" s="106"/>
      <c r="V209" s="106"/>
      <c r="W209" s="25">
        <f>G209+H209+I209+J209+K209</f>
        <v>0</v>
      </c>
      <c r="X209" s="111"/>
      <c r="Y209" s="113"/>
      <c r="Z209" s="115"/>
      <c r="AA209" s="117"/>
    </row>
    <row r="210" spans="1:27" ht="18.75" customHeight="1" hidden="1" thickBot="1">
      <c r="A210" s="127"/>
      <c r="B210" s="129"/>
      <c r="C210" s="131"/>
      <c r="D210" s="133"/>
      <c r="E210" s="135"/>
      <c r="F210" s="22" t="s">
        <v>57</v>
      </c>
      <c r="G210" s="27"/>
      <c r="H210" s="27"/>
      <c r="I210" s="27"/>
      <c r="J210" s="27"/>
      <c r="K210" s="27"/>
      <c r="L210" s="112"/>
      <c r="M210" s="137"/>
      <c r="N210" s="107"/>
      <c r="O210" s="107"/>
      <c r="P210" s="125"/>
      <c r="Q210" s="125"/>
      <c r="R210" s="107"/>
      <c r="S210" s="107"/>
      <c r="T210" s="107"/>
      <c r="U210" s="107"/>
      <c r="V210" s="107"/>
      <c r="W210" s="23">
        <f>G210+H210+I210+J210+K210+L210+M209+N209+O209+P209+Q209+R209+S209+T209+U209+L209+V209</f>
        <v>0</v>
      </c>
      <c r="X210" s="112"/>
      <c r="Y210" s="114"/>
      <c r="Z210" s="116"/>
      <c r="AA210" s="117"/>
    </row>
    <row r="211" spans="1:27" ht="18.75" customHeight="1" hidden="1">
      <c r="A211" s="126">
        <v>104</v>
      </c>
      <c r="B211" s="128"/>
      <c r="C211" s="130"/>
      <c r="D211" s="132"/>
      <c r="E211" s="134"/>
      <c r="F211" s="24" t="s">
        <v>56</v>
      </c>
      <c r="G211" s="26"/>
      <c r="H211" s="26"/>
      <c r="I211" s="26"/>
      <c r="J211" s="26"/>
      <c r="K211" s="26"/>
      <c r="L211" s="111"/>
      <c r="M211" s="136">
        <f>IF(N211="",IF(IF(P211&lt;&gt;"",ROUNDDOWN(SUM(G211+G212+H212+H211+I211+I212+J212+J211+1)/10,0),ROUNDDOWN(SUM(G211+G212+H212+H211+I211+I212+J212+J211)/10,0))&gt;3,3,IF(P211&lt;&gt;"",ROUNDDOWN(SUM(G211+G212+H212+H211+I211+I212+J212+J211+1)/10,0),ROUNDDOWN(SUM(G211+G212+H212+H211+I211+I212+J212+J211)/10,0))),IF(C211="Müdür Yetkili Öğretmen",3,0))</f>
        <v>0</v>
      </c>
      <c r="N211" s="106"/>
      <c r="O211" s="106"/>
      <c r="P211" s="124"/>
      <c r="Q211" s="124"/>
      <c r="R211" s="106"/>
      <c r="S211" s="106"/>
      <c r="T211" s="106"/>
      <c r="U211" s="106"/>
      <c r="V211" s="106"/>
      <c r="W211" s="25">
        <f>G211+H211+I211+J211+K211</f>
        <v>0</v>
      </c>
      <c r="X211" s="111"/>
      <c r="Y211" s="113"/>
      <c r="Z211" s="115"/>
      <c r="AA211" s="117"/>
    </row>
    <row r="212" spans="1:27" ht="18.75" customHeight="1" hidden="1" thickBot="1">
      <c r="A212" s="127"/>
      <c r="B212" s="129"/>
      <c r="C212" s="131"/>
      <c r="D212" s="133"/>
      <c r="E212" s="135"/>
      <c r="F212" s="22" t="s">
        <v>57</v>
      </c>
      <c r="G212" s="27"/>
      <c r="H212" s="27"/>
      <c r="I212" s="27"/>
      <c r="J212" s="27"/>
      <c r="K212" s="27"/>
      <c r="L212" s="112"/>
      <c r="M212" s="137"/>
      <c r="N212" s="107"/>
      <c r="O212" s="107"/>
      <c r="P212" s="125"/>
      <c r="Q212" s="125"/>
      <c r="R212" s="107"/>
      <c r="S212" s="107"/>
      <c r="T212" s="107"/>
      <c r="U212" s="107"/>
      <c r="V212" s="107"/>
      <c r="W212" s="23">
        <f>G212+H212+I212+J212+K212+L212+M211+N211+O211+P211+Q211+R211+S211+T211+U211+L211+V211</f>
        <v>0</v>
      </c>
      <c r="X212" s="112"/>
      <c r="Y212" s="114"/>
      <c r="Z212" s="116"/>
      <c r="AA212" s="117"/>
    </row>
    <row r="213" spans="1:27" ht="18.75" customHeight="1" hidden="1">
      <c r="A213" s="126">
        <v>105</v>
      </c>
      <c r="B213" s="128"/>
      <c r="C213" s="130"/>
      <c r="D213" s="132"/>
      <c r="E213" s="134"/>
      <c r="F213" s="24" t="s">
        <v>56</v>
      </c>
      <c r="G213" s="26"/>
      <c r="H213" s="26"/>
      <c r="I213" s="26"/>
      <c r="J213" s="26"/>
      <c r="K213" s="26"/>
      <c r="L213" s="111"/>
      <c r="M213" s="136">
        <f>IF(N213="",IF(IF(P213&lt;&gt;"",ROUNDDOWN(SUM(G213+G214+H214+H213+I213+I214+J214+J213+1)/10,0),ROUNDDOWN(SUM(G213+G214+H214+H213+I213+I214+J214+J213)/10,0))&gt;3,3,IF(P213&lt;&gt;"",ROUNDDOWN(SUM(G213+G214+H214+H213+I213+I214+J214+J213+1)/10,0),ROUNDDOWN(SUM(G213+G214+H214+H213+I213+I214+J214+J213)/10,0))),IF(C213="Müdür Yetkili Öğretmen",3,0))</f>
        <v>0</v>
      </c>
      <c r="N213" s="106"/>
      <c r="O213" s="106"/>
      <c r="P213" s="124"/>
      <c r="Q213" s="124"/>
      <c r="R213" s="106"/>
      <c r="S213" s="106"/>
      <c r="T213" s="106"/>
      <c r="U213" s="106"/>
      <c r="V213" s="106"/>
      <c r="W213" s="25">
        <f>G213+H213+I213+J213+K213</f>
        <v>0</v>
      </c>
      <c r="X213" s="111"/>
      <c r="Y213" s="113"/>
      <c r="Z213" s="115"/>
      <c r="AA213" s="117"/>
    </row>
    <row r="214" spans="1:27" ht="18.75" customHeight="1" hidden="1" thickBot="1">
      <c r="A214" s="127"/>
      <c r="B214" s="129"/>
      <c r="C214" s="131"/>
      <c r="D214" s="133"/>
      <c r="E214" s="135"/>
      <c r="F214" s="22" t="s">
        <v>57</v>
      </c>
      <c r="G214" s="27"/>
      <c r="H214" s="27"/>
      <c r="I214" s="27"/>
      <c r="J214" s="27"/>
      <c r="K214" s="27"/>
      <c r="L214" s="112"/>
      <c r="M214" s="137"/>
      <c r="N214" s="107"/>
      <c r="O214" s="107"/>
      <c r="P214" s="125"/>
      <c r="Q214" s="125"/>
      <c r="R214" s="107"/>
      <c r="S214" s="107"/>
      <c r="T214" s="107"/>
      <c r="U214" s="107"/>
      <c r="V214" s="107"/>
      <c r="W214" s="23">
        <f>G214+H214+I214+J214+K214+L214+M213+N213+O213+P213+Q213+R213+S213+T213+U213+L213+V213</f>
        <v>0</v>
      </c>
      <c r="X214" s="112"/>
      <c r="Y214" s="114"/>
      <c r="Z214" s="116"/>
      <c r="AA214" s="117"/>
    </row>
    <row r="215" spans="1:27" ht="18.75" customHeight="1" hidden="1">
      <c r="A215" s="126">
        <v>106</v>
      </c>
      <c r="B215" s="128"/>
      <c r="C215" s="130"/>
      <c r="D215" s="132"/>
      <c r="E215" s="134"/>
      <c r="F215" s="24" t="s">
        <v>56</v>
      </c>
      <c r="G215" s="26"/>
      <c r="H215" s="26"/>
      <c r="I215" s="26"/>
      <c r="J215" s="26"/>
      <c r="K215" s="26"/>
      <c r="L215" s="111"/>
      <c r="M215" s="136">
        <f>IF(N215="",IF(IF(P215&lt;&gt;"",ROUNDDOWN(SUM(G215+G216+H216+H215+I215+I216+J216+J215+1)/10,0),ROUNDDOWN(SUM(G215+G216+H216+H215+I215+I216+J216+J215)/10,0))&gt;3,3,IF(P215&lt;&gt;"",ROUNDDOWN(SUM(G215+G216+H216+H215+I215+I216+J216+J215+1)/10,0),ROUNDDOWN(SUM(G215+G216+H216+H215+I215+I216+J216+J215)/10,0))),IF(C215="Müdür Yetkili Öğretmen",3,0))</f>
        <v>0</v>
      </c>
      <c r="N215" s="106"/>
      <c r="O215" s="106"/>
      <c r="P215" s="124"/>
      <c r="Q215" s="124"/>
      <c r="R215" s="106"/>
      <c r="S215" s="106"/>
      <c r="T215" s="106"/>
      <c r="U215" s="106"/>
      <c r="V215" s="106"/>
      <c r="W215" s="25">
        <f>G215+H215+I215+J215+K215</f>
        <v>0</v>
      </c>
      <c r="X215" s="111"/>
      <c r="Y215" s="113"/>
      <c r="Z215" s="115"/>
      <c r="AA215" s="117"/>
    </row>
    <row r="216" spans="1:27" ht="18.75" customHeight="1" hidden="1" thickBot="1">
      <c r="A216" s="127"/>
      <c r="B216" s="129"/>
      <c r="C216" s="131"/>
      <c r="D216" s="133"/>
      <c r="E216" s="135"/>
      <c r="F216" s="22" t="s">
        <v>57</v>
      </c>
      <c r="G216" s="27"/>
      <c r="H216" s="27"/>
      <c r="I216" s="27"/>
      <c r="J216" s="27"/>
      <c r="K216" s="27"/>
      <c r="L216" s="112"/>
      <c r="M216" s="137"/>
      <c r="N216" s="107"/>
      <c r="O216" s="107"/>
      <c r="P216" s="125"/>
      <c r="Q216" s="125"/>
      <c r="R216" s="107"/>
      <c r="S216" s="107"/>
      <c r="T216" s="107"/>
      <c r="U216" s="107"/>
      <c r="V216" s="107"/>
      <c r="W216" s="23">
        <f>G216+H216+I216+J216+K216+L216+M215+N215+O215+P215+Q215+R215+S215+T215+U215+L215+V215</f>
        <v>0</v>
      </c>
      <c r="X216" s="112"/>
      <c r="Y216" s="114"/>
      <c r="Z216" s="116"/>
      <c r="AA216" s="117"/>
    </row>
    <row r="217" spans="1:27" ht="18.75" customHeight="1" hidden="1">
      <c r="A217" s="126">
        <v>107</v>
      </c>
      <c r="B217" s="128"/>
      <c r="C217" s="130"/>
      <c r="D217" s="132"/>
      <c r="E217" s="134"/>
      <c r="F217" s="24" t="s">
        <v>56</v>
      </c>
      <c r="G217" s="26"/>
      <c r="H217" s="26"/>
      <c r="I217" s="26"/>
      <c r="J217" s="26"/>
      <c r="K217" s="26"/>
      <c r="L217" s="111"/>
      <c r="M217" s="136">
        <f>IF(N217="",IF(IF(P217&lt;&gt;"",ROUNDDOWN(SUM(G217+G218+H218+H217+I217+I218+J218+J217+1)/10,0),ROUNDDOWN(SUM(G217+G218+H218+H217+I217+I218+J218+J217)/10,0))&gt;3,3,IF(P217&lt;&gt;"",ROUNDDOWN(SUM(G217+G218+H218+H217+I217+I218+J218+J217+1)/10,0),ROUNDDOWN(SUM(G217+G218+H218+H217+I217+I218+J218+J217)/10,0))),IF(C217="Müdür Yetkili Öğretmen",3,0))</f>
        <v>0</v>
      </c>
      <c r="N217" s="106"/>
      <c r="O217" s="106"/>
      <c r="P217" s="124"/>
      <c r="Q217" s="124"/>
      <c r="R217" s="106"/>
      <c r="S217" s="106"/>
      <c r="T217" s="106"/>
      <c r="U217" s="106"/>
      <c r="V217" s="106"/>
      <c r="W217" s="25">
        <f>G217+H217+I217+J217+K217</f>
        <v>0</v>
      </c>
      <c r="X217" s="111"/>
      <c r="Y217" s="113"/>
      <c r="Z217" s="115"/>
      <c r="AA217" s="117"/>
    </row>
    <row r="218" spans="1:27" ht="18.75" customHeight="1" hidden="1" thickBot="1">
      <c r="A218" s="127"/>
      <c r="B218" s="129"/>
      <c r="C218" s="131"/>
      <c r="D218" s="133"/>
      <c r="E218" s="135"/>
      <c r="F218" s="22" t="s">
        <v>57</v>
      </c>
      <c r="G218" s="27"/>
      <c r="H218" s="27"/>
      <c r="I218" s="27"/>
      <c r="J218" s="27"/>
      <c r="K218" s="27"/>
      <c r="L218" s="112"/>
      <c r="M218" s="137"/>
      <c r="N218" s="107"/>
      <c r="O218" s="107"/>
      <c r="P218" s="125"/>
      <c r="Q218" s="125"/>
      <c r="R218" s="107"/>
      <c r="S218" s="107"/>
      <c r="T218" s="107"/>
      <c r="U218" s="107"/>
      <c r="V218" s="107"/>
      <c r="W218" s="23">
        <f>G218+H218+I218+J218+K218+L218+M217+N217+O217+P217+Q217+R217+S217+T217+U217+L217+V217</f>
        <v>0</v>
      </c>
      <c r="X218" s="112"/>
      <c r="Y218" s="114"/>
      <c r="Z218" s="116"/>
      <c r="AA218" s="117"/>
    </row>
    <row r="219" spans="1:27" ht="18.75" customHeight="1" hidden="1">
      <c r="A219" s="126">
        <v>108</v>
      </c>
      <c r="B219" s="128"/>
      <c r="C219" s="130"/>
      <c r="D219" s="132"/>
      <c r="E219" s="134"/>
      <c r="F219" s="24" t="s">
        <v>56</v>
      </c>
      <c r="G219" s="26"/>
      <c r="H219" s="26"/>
      <c r="I219" s="26"/>
      <c r="J219" s="26"/>
      <c r="K219" s="26"/>
      <c r="L219" s="111"/>
      <c r="M219" s="136">
        <f>IF(N219="",IF(IF(P219&lt;&gt;"",ROUNDDOWN(SUM(G219+G220+H220+H219+I219+I220+J220+J219+1)/10,0),ROUNDDOWN(SUM(G219+G220+H220+H219+I219+I220+J220+J219)/10,0))&gt;3,3,IF(P219&lt;&gt;"",ROUNDDOWN(SUM(G219+G220+H220+H219+I219+I220+J220+J219+1)/10,0),ROUNDDOWN(SUM(G219+G220+H220+H219+I219+I220+J220+J219)/10,0))),IF(C219="Müdür Yetkili Öğretmen",3,0))</f>
        <v>0</v>
      </c>
      <c r="N219" s="106"/>
      <c r="O219" s="106"/>
      <c r="P219" s="124"/>
      <c r="Q219" s="124"/>
      <c r="R219" s="106"/>
      <c r="S219" s="106"/>
      <c r="T219" s="106"/>
      <c r="U219" s="106"/>
      <c r="V219" s="106"/>
      <c r="W219" s="25">
        <f>G219+H219+I219+J219+K219</f>
        <v>0</v>
      </c>
      <c r="X219" s="111"/>
      <c r="Y219" s="113"/>
      <c r="Z219" s="115"/>
      <c r="AA219" s="117"/>
    </row>
    <row r="220" spans="1:27" ht="18.75" customHeight="1" hidden="1" thickBot="1">
      <c r="A220" s="127"/>
      <c r="B220" s="129"/>
      <c r="C220" s="131"/>
      <c r="D220" s="133"/>
      <c r="E220" s="135"/>
      <c r="F220" s="22" t="s">
        <v>57</v>
      </c>
      <c r="G220" s="27"/>
      <c r="H220" s="27"/>
      <c r="I220" s="27"/>
      <c r="J220" s="27"/>
      <c r="K220" s="27"/>
      <c r="L220" s="112"/>
      <c r="M220" s="137"/>
      <c r="N220" s="107"/>
      <c r="O220" s="107"/>
      <c r="P220" s="125"/>
      <c r="Q220" s="125"/>
      <c r="R220" s="107"/>
      <c r="S220" s="107"/>
      <c r="T220" s="107"/>
      <c r="U220" s="107"/>
      <c r="V220" s="107"/>
      <c r="W220" s="23">
        <f>G220+H220+I220+J220+K220+L220+M219+N219+O219+P219+Q219+R219+S219+T219+U219+L219+V219</f>
        <v>0</v>
      </c>
      <c r="X220" s="112"/>
      <c r="Y220" s="114"/>
      <c r="Z220" s="116"/>
      <c r="AA220" s="117"/>
    </row>
    <row r="221" spans="1:27" ht="18.75" customHeight="1" hidden="1">
      <c r="A221" s="126">
        <v>109</v>
      </c>
      <c r="B221" s="128"/>
      <c r="C221" s="130"/>
      <c r="D221" s="132"/>
      <c r="E221" s="134"/>
      <c r="F221" s="24" t="s">
        <v>56</v>
      </c>
      <c r="G221" s="26"/>
      <c r="H221" s="26"/>
      <c r="I221" s="26"/>
      <c r="J221" s="26"/>
      <c r="K221" s="26"/>
      <c r="L221" s="111"/>
      <c r="M221" s="136">
        <f>IF(N221="",IF(IF(P221&lt;&gt;"",ROUNDDOWN(SUM(G221+G222+H222+H221+I221+I222+J222+J221+1)/10,0),ROUNDDOWN(SUM(G221+G222+H222+H221+I221+I222+J222+J221)/10,0))&gt;3,3,IF(P221&lt;&gt;"",ROUNDDOWN(SUM(G221+G222+H222+H221+I221+I222+J222+J221+1)/10,0),ROUNDDOWN(SUM(G221+G222+H222+H221+I221+I222+J222+J221)/10,0))),IF(C221="Müdür Yetkili Öğretmen",3,0))</f>
        <v>0</v>
      </c>
      <c r="N221" s="106"/>
      <c r="O221" s="106"/>
      <c r="P221" s="124"/>
      <c r="Q221" s="124"/>
      <c r="R221" s="106"/>
      <c r="S221" s="106"/>
      <c r="T221" s="106"/>
      <c r="U221" s="106"/>
      <c r="V221" s="106"/>
      <c r="W221" s="25">
        <f>G221+H221+I221+J221+K221</f>
        <v>0</v>
      </c>
      <c r="X221" s="111"/>
      <c r="Y221" s="113"/>
      <c r="Z221" s="115"/>
      <c r="AA221" s="117"/>
    </row>
    <row r="222" spans="1:27" ht="18.75" customHeight="1" hidden="1" thickBot="1">
      <c r="A222" s="127"/>
      <c r="B222" s="129"/>
      <c r="C222" s="131"/>
      <c r="D222" s="133"/>
      <c r="E222" s="135"/>
      <c r="F222" s="22" t="s">
        <v>57</v>
      </c>
      <c r="G222" s="27"/>
      <c r="H222" s="27"/>
      <c r="I222" s="27"/>
      <c r="J222" s="27"/>
      <c r="K222" s="27"/>
      <c r="L222" s="112"/>
      <c r="M222" s="137"/>
      <c r="N222" s="107"/>
      <c r="O222" s="107"/>
      <c r="P222" s="125"/>
      <c r="Q222" s="125"/>
      <c r="R222" s="107"/>
      <c r="S222" s="107"/>
      <c r="T222" s="107"/>
      <c r="U222" s="107"/>
      <c r="V222" s="107"/>
      <c r="W222" s="23">
        <f>G222+H222+I222+J222+K222+L222+M221+N221+O221+P221+Q221+R221+S221+T221+U221+L221+V221</f>
        <v>0</v>
      </c>
      <c r="X222" s="112"/>
      <c r="Y222" s="114"/>
      <c r="Z222" s="116"/>
      <c r="AA222" s="117"/>
    </row>
    <row r="223" spans="1:27" ht="18.75" customHeight="1" hidden="1">
      <c r="A223" s="126">
        <v>110</v>
      </c>
      <c r="B223" s="128"/>
      <c r="C223" s="130"/>
      <c r="D223" s="132"/>
      <c r="E223" s="134"/>
      <c r="F223" s="24" t="s">
        <v>56</v>
      </c>
      <c r="G223" s="26"/>
      <c r="H223" s="26"/>
      <c r="I223" s="26"/>
      <c r="J223" s="26"/>
      <c r="K223" s="26"/>
      <c r="L223" s="111"/>
      <c r="M223" s="136">
        <f>IF(N223="",IF(IF(P223&lt;&gt;"",ROUNDDOWN(SUM(G223+G224+H224+H223+I223+I224+J224+J223+1)/10,0),ROUNDDOWN(SUM(G223+G224+H224+H223+I223+I224+J224+J223)/10,0))&gt;3,3,IF(P223&lt;&gt;"",ROUNDDOWN(SUM(G223+G224+H224+H223+I223+I224+J224+J223+1)/10,0),ROUNDDOWN(SUM(G223+G224+H224+H223+I223+I224+J224+J223)/10,0))),IF(C223="Müdür Yetkili Öğretmen",3,0))</f>
        <v>0</v>
      </c>
      <c r="N223" s="106"/>
      <c r="O223" s="106"/>
      <c r="P223" s="124"/>
      <c r="Q223" s="124"/>
      <c r="R223" s="106"/>
      <c r="S223" s="106"/>
      <c r="T223" s="106"/>
      <c r="U223" s="106"/>
      <c r="V223" s="106"/>
      <c r="W223" s="25">
        <f>G223+H223+I223+J223+K223</f>
        <v>0</v>
      </c>
      <c r="X223" s="111"/>
      <c r="Y223" s="113"/>
      <c r="Z223" s="115"/>
      <c r="AA223" s="117"/>
    </row>
    <row r="224" spans="1:27" ht="18.75" customHeight="1" hidden="1" thickBot="1">
      <c r="A224" s="127"/>
      <c r="B224" s="129"/>
      <c r="C224" s="131"/>
      <c r="D224" s="133"/>
      <c r="E224" s="135"/>
      <c r="F224" s="22" t="s">
        <v>57</v>
      </c>
      <c r="G224" s="27"/>
      <c r="H224" s="27"/>
      <c r="I224" s="27"/>
      <c r="J224" s="27"/>
      <c r="K224" s="27"/>
      <c r="L224" s="112"/>
      <c r="M224" s="137"/>
      <c r="N224" s="107"/>
      <c r="O224" s="107"/>
      <c r="P224" s="125"/>
      <c r="Q224" s="125"/>
      <c r="R224" s="107"/>
      <c r="S224" s="107"/>
      <c r="T224" s="107"/>
      <c r="U224" s="107"/>
      <c r="V224" s="107"/>
      <c r="W224" s="23">
        <f>G224+H224+I224+J224+K224+L224+M223+N223+O223+P223+Q223+R223+S223+T223+U223+L223+V223</f>
        <v>0</v>
      </c>
      <c r="X224" s="112"/>
      <c r="Y224" s="114"/>
      <c r="Z224" s="116"/>
      <c r="AA224" s="117"/>
    </row>
    <row r="225" spans="1:27" ht="18.75" customHeight="1" hidden="1">
      <c r="A225" s="126">
        <v>111</v>
      </c>
      <c r="B225" s="128"/>
      <c r="C225" s="130"/>
      <c r="D225" s="132"/>
      <c r="E225" s="134"/>
      <c r="F225" s="24" t="s">
        <v>56</v>
      </c>
      <c r="G225" s="26"/>
      <c r="H225" s="26"/>
      <c r="I225" s="26"/>
      <c r="J225" s="26"/>
      <c r="K225" s="26"/>
      <c r="L225" s="111"/>
      <c r="M225" s="136">
        <f>IF(N225="",IF(IF(P225&lt;&gt;"",ROUNDDOWN(SUM(G225+G226+H226+H225+I225+I226+J226+J225+1)/10,0),ROUNDDOWN(SUM(G225+G226+H226+H225+I225+I226+J226+J225)/10,0))&gt;3,3,IF(P225&lt;&gt;"",ROUNDDOWN(SUM(G225+G226+H226+H225+I225+I226+J226+J225+1)/10,0),ROUNDDOWN(SUM(G225+G226+H226+H225+I225+I226+J226+J225)/10,0))),IF(C225="Müdür Yetkili Öğretmen",3,0))</f>
        <v>0</v>
      </c>
      <c r="N225" s="106"/>
      <c r="O225" s="106"/>
      <c r="P225" s="124"/>
      <c r="Q225" s="124"/>
      <c r="R225" s="106"/>
      <c r="S225" s="106"/>
      <c r="T225" s="106"/>
      <c r="U225" s="106"/>
      <c r="V225" s="106"/>
      <c r="W225" s="25">
        <f>G225+H225+I225+J225+K225</f>
        <v>0</v>
      </c>
      <c r="X225" s="111"/>
      <c r="Y225" s="113"/>
      <c r="Z225" s="115"/>
      <c r="AA225" s="117"/>
    </row>
    <row r="226" spans="1:27" ht="18.75" customHeight="1" hidden="1" thickBot="1">
      <c r="A226" s="127"/>
      <c r="B226" s="129"/>
      <c r="C226" s="131"/>
      <c r="D226" s="133"/>
      <c r="E226" s="135"/>
      <c r="F226" s="22" t="s">
        <v>57</v>
      </c>
      <c r="G226" s="27"/>
      <c r="H226" s="27"/>
      <c r="I226" s="27"/>
      <c r="J226" s="27"/>
      <c r="K226" s="27"/>
      <c r="L226" s="112"/>
      <c r="M226" s="137"/>
      <c r="N226" s="107"/>
      <c r="O226" s="107"/>
      <c r="P226" s="125"/>
      <c r="Q226" s="125"/>
      <c r="R226" s="107"/>
      <c r="S226" s="107"/>
      <c r="T226" s="107"/>
      <c r="U226" s="107"/>
      <c r="V226" s="107"/>
      <c r="W226" s="23">
        <f>G226+H226+I226+J226+K226+L226+M225+N225+O225+P225+Q225+R225+S225+T225+U225+L225+V225</f>
        <v>0</v>
      </c>
      <c r="X226" s="112"/>
      <c r="Y226" s="114"/>
      <c r="Z226" s="116"/>
      <c r="AA226" s="117"/>
    </row>
    <row r="227" spans="1:27" ht="18.75" customHeight="1" hidden="1">
      <c r="A227" s="126">
        <v>112</v>
      </c>
      <c r="B227" s="128"/>
      <c r="C227" s="130"/>
      <c r="D227" s="132"/>
      <c r="E227" s="134"/>
      <c r="F227" s="24" t="s">
        <v>56</v>
      </c>
      <c r="G227" s="26"/>
      <c r="H227" s="26"/>
      <c r="I227" s="26"/>
      <c r="J227" s="26"/>
      <c r="K227" s="26"/>
      <c r="L227" s="111"/>
      <c r="M227" s="136">
        <f>IF(N227="",IF(IF(P227&lt;&gt;"",ROUNDDOWN(SUM(G227+G228+H228+H227+I227+I228+J228+J227+1)/10,0),ROUNDDOWN(SUM(G227+G228+H228+H227+I227+I228+J228+J227)/10,0))&gt;3,3,IF(P227&lt;&gt;"",ROUNDDOWN(SUM(G227+G228+H228+H227+I227+I228+J228+J227+1)/10,0),ROUNDDOWN(SUM(G227+G228+H228+H227+I227+I228+J228+J227)/10,0))),IF(C227="Müdür Yetkili Öğretmen",3,0))</f>
        <v>0</v>
      </c>
      <c r="N227" s="106"/>
      <c r="O227" s="106"/>
      <c r="P227" s="124"/>
      <c r="Q227" s="124"/>
      <c r="R227" s="106"/>
      <c r="S227" s="106"/>
      <c r="T227" s="106"/>
      <c r="U227" s="106"/>
      <c r="V227" s="106"/>
      <c r="W227" s="25">
        <f>G227+H227+I227+J227+K227</f>
        <v>0</v>
      </c>
      <c r="X227" s="111"/>
      <c r="Y227" s="113"/>
      <c r="Z227" s="115"/>
      <c r="AA227" s="117"/>
    </row>
    <row r="228" spans="1:27" ht="18.75" customHeight="1" hidden="1" thickBot="1">
      <c r="A228" s="127"/>
      <c r="B228" s="129"/>
      <c r="C228" s="131"/>
      <c r="D228" s="133"/>
      <c r="E228" s="135"/>
      <c r="F228" s="22" t="s">
        <v>57</v>
      </c>
      <c r="G228" s="27"/>
      <c r="H228" s="27"/>
      <c r="I228" s="27"/>
      <c r="J228" s="27"/>
      <c r="K228" s="27"/>
      <c r="L228" s="112"/>
      <c r="M228" s="137"/>
      <c r="N228" s="107"/>
      <c r="O228" s="107"/>
      <c r="P228" s="125"/>
      <c r="Q228" s="125"/>
      <c r="R228" s="107"/>
      <c r="S228" s="107"/>
      <c r="T228" s="107"/>
      <c r="U228" s="107"/>
      <c r="V228" s="107"/>
      <c r="W228" s="23">
        <f>G228+H228+I228+J228+K228+L228+M227+N227+O227+P227+Q227+R227+S227+T227+U227+L227+V227</f>
        <v>0</v>
      </c>
      <c r="X228" s="112"/>
      <c r="Y228" s="114"/>
      <c r="Z228" s="116"/>
      <c r="AA228" s="117"/>
    </row>
    <row r="229" spans="1:27" ht="18.75" customHeight="1" hidden="1">
      <c r="A229" s="126">
        <v>113</v>
      </c>
      <c r="B229" s="128"/>
      <c r="C229" s="130"/>
      <c r="D229" s="132"/>
      <c r="E229" s="134"/>
      <c r="F229" s="24" t="s">
        <v>56</v>
      </c>
      <c r="G229" s="26"/>
      <c r="H229" s="26"/>
      <c r="I229" s="26"/>
      <c r="J229" s="26"/>
      <c r="K229" s="26"/>
      <c r="L229" s="111"/>
      <c r="M229" s="136">
        <f>IF(N229="",IF(IF(P229&lt;&gt;"",ROUNDDOWN(SUM(G229+G230+H230+H229+I229+I230+J230+J229+1)/10,0),ROUNDDOWN(SUM(G229+G230+H230+H229+I229+I230+J230+J229)/10,0))&gt;3,3,IF(P229&lt;&gt;"",ROUNDDOWN(SUM(G229+G230+H230+H229+I229+I230+J230+J229+1)/10,0),ROUNDDOWN(SUM(G229+G230+H230+H229+I229+I230+J230+J229)/10,0))),IF(C229="Müdür Yetkili Öğretmen",3,0))</f>
        <v>0</v>
      </c>
      <c r="N229" s="106"/>
      <c r="O229" s="106"/>
      <c r="P229" s="124"/>
      <c r="Q229" s="124"/>
      <c r="R229" s="106"/>
      <c r="S229" s="106"/>
      <c r="T229" s="106"/>
      <c r="U229" s="106"/>
      <c r="V229" s="106"/>
      <c r="W229" s="25">
        <f>G229+H229+I229+J229+K229</f>
        <v>0</v>
      </c>
      <c r="X229" s="111"/>
      <c r="Y229" s="113"/>
      <c r="Z229" s="115"/>
      <c r="AA229" s="117"/>
    </row>
    <row r="230" spans="1:27" ht="18.75" customHeight="1" hidden="1" thickBot="1">
      <c r="A230" s="127"/>
      <c r="B230" s="129"/>
      <c r="C230" s="131"/>
      <c r="D230" s="133"/>
      <c r="E230" s="135"/>
      <c r="F230" s="22" t="s">
        <v>57</v>
      </c>
      <c r="G230" s="27"/>
      <c r="H230" s="27"/>
      <c r="I230" s="27"/>
      <c r="J230" s="27"/>
      <c r="K230" s="27"/>
      <c r="L230" s="112"/>
      <c r="M230" s="137"/>
      <c r="N230" s="107"/>
      <c r="O230" s="107"/>
      <c r="P230" s="125"/>
      <c r="Q230" s="125"/>
      <c r="R230" s="107"/>
      <c r="S230" s="107"/>
      <c r="T230" s="107"/>
      <c r="U230" s="107"/>
      <c r="V230" s="107"/>
      <c r="W230" s="23">
        <f>G230+H230+I230+J230+K230+L230+M229+N229+O229+P229+Q229+R229+S229+T229+U229+L229+V229</f>
        <v>0</v>
      </c>
      <c r="X230" s="112"/>
      <c r="Y230" s="114"/>
      <c r="Z230" s="116"/>
      <c r="AA230" s="117"/>
    </row>
    <row r="231" spans="1:27" ht="18.75" customHeight="1" hidden="1">
      <c r="A231" s="126">
        <v>114</v>
      </c>
      <c r="B231" s="128"/>
      <c r="C231" s="130"/>
      <c r="D231" s="132"/>
      <c r="E231" s="134"/>
      <c r="F231" s="24" t="s">
        <v>56</v>
      </c>
      <c r="G231" s="26"/>
      <c r="H231" s="26"/>
      <c r="I231" s="26"/>
      <c r="J231" s="26"/>
      <c r="K231" s="26"/>
      <c r="L231" s="111"/>
      <c r="M231" s="136">
        <f>IF(N231="",IF(IF(P231&lt;&gt;"",ROUNDDOWN(SUM(G231+G232+H232+H231+I231+I232+J232+J231+1)/10,0),ROUNDDOWN(SUM(G231+G232+H232+H231+I231+I232+J232+J231)/10,0))&gt;3,3,IF(P231&lt;&gt;"",ROUNDDOWN(SUM(G231+G232+H232+H231+I231+I232+J232+J231+1)/10,0),ROUNDDOWN(SUM(G231+G232+H232+H231+I231+I232+J232+J231)/10,0))),IF(C231="Müdür Yetkili Öğretmen",3,0))</f>
        <v>0</v>
      </c>
      <c r="N231" s="106"/>
      <c r="O231" s="106"/>
      <c r="P231" s="124"/>
      <c r="Q231" s="124"/>
      <c r="R231" s="106"/>
      <c r="S231" s="106"/>
      <c r="T231" s="106"/>
      <c r="U231" s="106"/>
      <c r="V231" s="106"/>
      <c r="W231" s="25">
        <f>G231+H231+I231+J231+K231</f>
        <v>0</v>
      </c>
      <c r="X231" s="111"/>
      <c r="Y231" s="113"/>
      <c r="Z231" s="115"/>
      <c r="AA231" s="117"/>
    </row>
    <row r="232" spans="1:27" ht="18.75" customHeight="1" hidden="1" thickBot="1">
      <c r="A232" s="127"/>
      <c r="B232" s="129"/>
      <c r="C232" s="131"/>
      <c r="D232" s="133"/>
      <c r="E232" s="135"/>
      <c r="F232" s="22" t="s">
        <v>57</v>
      </c>
      <c r="G232" s="27"/>
      <c r="H232" s="27"/>
      <c r="I232" s="27"/>
      <c r="J232" s="27"/>
      <c r="K232" s="27"/>
      <c r="L232" s="112"/>
      <c r="M232" s="137"/>
      <c r="N232" s="107"/>
      <c r="O232" s="107"/>
      <c r="P232" s="125"/>
      <c r="Q232" s="125"/>
      <c r="R232" s="107"/>
      <c r="S232" s="107"/>
      <c r="T232" s="107"/>
      <c r="U232" s="107"/>
      <c r="V232" s="107"/>
      <c r="W232" s="23">
        <f>G232+H232+I232+J232+K232+L232+M231+N231+O231+P231+Q231+R231+S231+T231+U231+L231+V231</f>
        <v>0</v>
      </c>
      <c r="X232" s="112"/>
      <c r="Y232" s="114"/>
      <c r="Z232" s="116"/>
      <c r="AA232" s="117"/>
    </row>
    <row r="233" spans="1:27" ht="18.75" customHeight="1" hidden="1">
      <c r="A233" s="126">
        <v>115</v>
      </c>
      <c r="B233" s="128"/>
      <c r="C233" s="130"/>
      <c r="D233" s="132"/>
      <c r="E233" s="134"/>
      <c r="F233" s="24" t="s">
        <v>56</v>
      </c>
      <c r="G233" s="26"/>
      <c r="H233" s="26"/>
      <c r="I233" s="26"/>
      <c r="J233" s="26"/>
      <c r="K233" s="26"/>
      <c r="L233" s="111"/>
      <c r="M233" s="136">
        <f>IF(N233="",IF(IF(P233&lt;&gt;"",ROUNDDOWN(SUM(G233+G234+H234+H233+I233+I234+J234+J233+1)/10,0),ROUNDDOWN(SUM(G233+G234+H234+H233+I233+I234+J234+J233)/10,0))&gt;3,3,IF(P233&lt;&gt;"",ROUNDDOWN(SUM(G233+G234+H234+H233+I233+I234+J234+J233+1)/10,0),ROUNDDOWN(SUM(G233+G234+H234+H233+I233+I234+J234+J233)/10,0))),IF(C233="Müdür Yetkili Öğretmen",3,0))</f>
        <v>0</v>
      </c>
      <c r="N233" s="106"/>
      <c r="O233" s="106"/>
      <c r="P233" s="124"/>
      <c r="Q233" s="124"/>
      <c r="R233" s="106"/>
      <c r="S233" s="106"/>
      <c r="T233" s="106"/>
      <c r="U233" s="106"/>
      <c r="V233" s="106"/>
      <c r="W233" s="25">
        <f>G233+H233+I233+J233+K233</f>
        <v>0</v>
      </c>
      <c r="X233" s="111"/>
      <c r="Y233" s="113"/>
      <c r="Z233" s="115"/>
      <c r="AA233" s="117"/>
    </row>
    <row r="234" spans="1:27" ht="18.75" customHeight="1" hidden="1" thickBot="1">
      <c r="A234" s="127"/>
      <c r="B234" s="129"/>
      <c r="C234" s="131"/>
      <c r="D234" s="133"/>
      <c r="E234" s="135"/>
      <c r="F234" s="22" t="s">
        <v>57</v>
      </c>
      <c r="G234" s="27"/>
      <c r="H234" s="27"/>
      <c r="I234" s="27"/>
      <c r="J234" s="27"/>
      <c r="K234" s="27"/>
      <c r="L234" s="112"/>
      <c r="M234" s="137"/>
      <c r="N234" s="107"/>
      <c r="O234" s="107"/>
      <c r="P234" s="125"/>
      <c r="Q234" s="125"/>
      <c r="R234" s="107"/>
      <c r="S234" s="107"/>
      <c r="T234" s="107"/>
      <c r="U234" s="107"/>
      <c r="V234" s="107"/>
      <c r="W234" s="23">
        <f>G234+H234+I234+J234+K234+L234+M233+N233+O233+P233+Q233+R233+S233+T233+U233+L233+V233</f>
        <v>0</v>
      </c>
      <c r="X234" s="112"/>
      <c r="Y234" s="114"/>
      <c r="Z234" s="116"/>
      <c r="AA234" s="117"/>
    </row>
    <row r="235" spans="1:27" ht="18.75" customHeight="1" hidden="1">
      <c r="A235" s="126">
        <v>116</v>
      </c>
      <c r="B235" s="128"/>
      <c r="C235" s="130"/>
      <c r="D235" s="132"/>
      <c r="E235" s="134"/>
      <c r="F235" s="24" t="s">
        <v>56</v>
      </c>
      <c r="G235" s="26"/>
      <c r="H235" s="26"/>
      <c r="I235" s="26"/>
      <c r="J235" s="26"/>
      <c r="K235" s="26"/>
      <c r="L235" s="111"/>
      <c r="M235" s="136">
        <f>IF(N235="",IF(IF(P235&lt;&gt;"",ROUNDDOWN(SUM(G235+G236+H236+H235+I235+I236+J236+J235+1)/10,0),ROUNDDOWN(SUM(G235+G236+H236+H235+I235+I236+J236+J235)/10,0))&gt;3,3,IF(P235&lt;&gt;"",ROUNDDOWN(SUM(G235+G236+H236+H235+I235+I236+J236+J235+1)/10,0),ROUNDDOWN(SUM(G235+G236+H236+H235+I235+I236+J236+J235)/10,0))),IF(C235="Müdür Yetkili Öğretmen",3,0))</f>
        <v>0</v>
      </c>
      <c r="N235" s="106"/>
      <c r="O235" s="106"/>
      <c r="P235" s="124"/>
      <c r="Q235" s="124"/>
      <c r="R235" s="106"/>
      <c r="S235" s="106"/>
      <c r="T235" s="106"/>
      <c r="U235" s="106"/>
      <c r="V235" s="106"/>
      <c r="W235" s="25">
        <f>G235+H235+I235+J235+K235</f>
        <v>0</v>
      </c>
      <c r="X235" s="111"/>
      <c r="Y235" s="113"/>
      <c r="Z235" s="115"/>
      <c r="AA235" s="117"/>
    </row>
    <row r="236" spans="1:27" ht="18.75" customHeight="1" hidden="1" thickBot="1">
      <c r="A236" s="127"/>
      <c r="B236" s="129"/>
      <c r="C236" s="131"/>
      <c r="D236" s="133"/>
      <c r="E236" s="135"/>
      <c r="F236" s="22" t="s">
        <v>57</v>
      </c>
      <c r="G236" s="27"/>
      <c r="H236" s="27"/>
      <c r="I236" s="27"/>
      <c r="J236" s="27"/>
      <c r="K236" s="27"/>
      <c r="L236" s="112"/>
      <c r="M236" s="137"/>
      <c r="N236" s="107"/>
      <c r="O236" s="107"/>
      <c r="P236" s="125"/>
      <c r="Q236" s="125"/>
      <c r="R236" s="107"/>
      <c r="S236" s="107"/>
      <c r="T236" s="107"/>
      <c r="U236" s="107"/>
      <c r="V236" s="107"/>
      <c r="W236" s="23">
        <f>G236+H236+I236+J236+K236+L236+M235+N235+O235+P235+Q235+R235+S235+T235+U235+L235+V235</f>
        <v>0</v>
      </c>
      <c r="X236" s="112"/>
      <c r="Y236" s="114"/>
      <c r="Z236" s="116"/>
      <c r="AA236" s="117"/>
    </row>
    <row r="237" spans="1:27" ht="18.75" customHeight="1" hidden="1">
      <c r="A237" s="126">
        <v>117</v>
      </c>
      <c r="B237" s="128"/>
      <c r="C237" s="130"/>
      <c r="D237" s="132"/>
      <c r="E237" s="134"/>
      <c r="F237" s="24" t="s">
        <v>56</v>
      </c>
      <c r="G237" s="26"/>
      <c r="H237" s="26"/>
      <c r="I237" s="26"/>
      <c r="J237" s="26"/>
      <c r="K237" s="26"/>
      <c r="L237" s="111"/>
      <c r="M237" s="136">
        <f>IF(N237="",IF(IF(P237&lt;&gt;"",ROUNDDOWN(SUM(G237+G238+H238+H237+I237+I238+J238+J237+1)/10,0),ROUNDDOWN(SUM(G237+G238+H238+H237+I237+I238+J238+J237)/10,0))&gt;3,3,IF(P237&lt;&gt;"",ROUNDDOWN(SUM(G237+G238+H238+H237+I237+I238+J238+J237+1)/10,0),ROUNDDOWN(SUM(G237+G238+H238+H237+I237+I238+J238+J237)/10,0))),IF(C237="Müdür Yetkili Öğretmen",3,0))</f>
        <v>0</v>
      </c>
      <c r="N237" s="106"/>
      <c r="O237" s="106"/>
      <c r="P237" s="124"/>
      <c r="Q237" s="124"/>
      <c r="R237" s="106"/>
      <c r="S237" s="106"/>
      <c r="T237" s="106"/>
      <c r="U237" s="106"/>
      <c r="V237" s="106"/>
      <c r="W237" s="25">
        <f>G237+H237+I237+J237+K237</f>
        <v>0</v>
      </c>
      <c r="X237" s="111"/>
      <c r="Y237" s="113"/>
      <c r="Z237" s="115"/>
      <c r="AA237" s="117"/>
    </row>
    <row r="238" spans="1:27" ht="18.75" customHeight="1" hidden="1" thickBot="1">
      <c r="A238" s="127"/>
      <c r="B238" s="129"/>
      <c r="C238" s="131"/>
      <c r="D238" s="133"/>
      <c r="E238" s="135"/>
      <c r="F238" s="22" t="s">
        <v>57</v>
      </c>
      <c r="G238" s="27"/>
      <c r="H238" s="27"/>
      <c r="I238" s="27"/>
      <c r="J238" s="27"/>
      <c r="K238" s="27"/>
      <c r="L238" s="112"/>
      <c r="M238" s="137"/>
      <c r="N238" s="107"/>
      <c r="O238" s="107"/>
      <c r="P238" s="125"/>
      <c r="Q238" s="125"/>
      <c r="R238" s="107"/>
      <c r="S238" s="107"/>
      <c r="T238" s="107"/>
      <c r="U238" s="107"/>
      <c r="V238" s="107"/>
      <c r="W238" s="23">
        <f>G238+H238+I238+J238+K238+L238+M237+N237+O237+P237+Q237+R237+S237+T237+U237+L237+V237</f>
        <v>0</v>
      </c>
      <c r="X238" s="112"/>
      <c r="Y238" s="114"/>
      <c r="Z238" s="116"/>
      <c r="AA238" s="117"/>
    </row>
    <row r="239" spans="1:27" ht="18.75" customHeight="1" hidden="1">
      <c r="A239" s="126">
        <v>118</v>
      </c>
      <c r="B239" s="128"/>
      <c r="C239" s="130"/>
      <c r="D239" s="132"/>
      <c r="E239" s="134"/>
      <c r="F239" s="24" t="s">
        <v>56</v>
      </c>
      <c r="G239" s="26"/>
      <c r="H239" s="26"/>
      <c r="I239" s="26"/>
      <c r="J239" s="26"/>
      <c r="K239" s="26"/>
      <c r="L239" s="111"/>
      <c r="M239" s="136">
        <f>IF(N239="",IF(IF(P239&lt;&gt;"",ROUNDDOWN(SUM(G239+G240+H240+H239+I239+I240+J240+J239+1)/10,0),ROUNDDOWN(SUM(G239+G240+H240+H239+I239+I240+J240+J239)/10,0))&gt;3,3,IF(P239&lt;&gt;"",ROUNDDOWN(SUM(G239+G240+H240+H239+I239+I240+J240+J239+1)/10,0),ROUNDDOWN(SUM(G239+G240+H240+H239+I239+I240+J240+J239)/10,0))),IF(C239="Müdür Yetkili Öğretmen",3,0))</f>
        <v>0</v>
      </c>
      <c r="N239" s="106"/>
      <c r="O239" s="106"/>
      <c r="P239" s="124"/>
      <c r="Q239" s="124"/>
      <c r="R239" s="106"/>
      <c r="S239" s="106"/>
      <c r="T239" s="106"/>
      <c r="U239" s="106"/>
      <c r="V239" s="106"/>
      <c r="W239" s="25">
        <f>G239+H239+I239+J239+K239</f>
        <v>0</v>
      </c>
      <c r="X239" s="111"/>
      <c r="Y239" s="113"/>
      <c r="Z239" s="115"/>
      <c r="AA239" s="117"/>
    </row>
    <row r="240" spans="1:27" ht="18.75" customHeight="1" hidden="1" thickBot="1">
      <c r="A240" s="127"/>
      <c r="B240" s="129"/>
      <c r="C240" s="131"/>
      <c r="D240" s="133"/>
      <c r="E240" s="135"/>
      <c r="F240" s="22" t="s">
        <v>57</v>
      </c>
      <c r="G240" s="27"/>
      <c r="H240" s="27"/>
      <c r="I240" s="27"/>
      <c r="J240" s="27"/>
      <c r="K240" s="27"/>
      <c r="L240" s="112"/>
      <c r="M240" s="137"/>
      <c r="N240" s="107"/>
      <c r="O240" s="107"/>
      <c r="P240" s="125"/>
      <c r="Q240" s="125"/>
      <c r="R240" s="107"/>
      <c r="S240" s="107"/>
      <c r="T240" s="107"/>
      <c r="U240" s="107"/>
      <c r="V240" s="107"/>
      <c r="W240" s="23">
        <f>G240+H240+I240+J240+K240+L240+M239+N239+O239+P239+Q239+R239+S239+T239+U239+L239+V239</f>
        <v>0</v>
      </c>
      <c r="X240" s="112"/>
      <c r="Y240" s="114"/>
      <c r="Z240" s="116"/>
      <c r="AA240" s="117"/>
    </row>
    <row r="241" spans="1:27" ht="18.75" customHeight="1" hidden="1">
      <c r="A241" s="126">
        <v>119</v>
      </c>
      <c r="B241" s="128"/>
      <c r="C241" s="130"/>
      <c r="D241" s="132"/>
      <c r="E241" s="134"/>
      <c r="F241" s="24" t="s">
        <v>56</v>
      </c>
      <c r="G241" s="26"/>
      <c r="H241" s="26"/>
      <c r="I241" s="26"/>
      <c r="J241" s="26"/>
      <c r="K241" s="26"/>
      <c r="L241" s="111"/>
      <c r="M241" s="136">
        <f>IF(N241="",IF(IF(P241&lt;&gt;"",ROUNDDOWN(SUM(G241+G242+H242+H241+I241+I242+J242+J241+1)/10,0),ROUNDDOWN(SUM(G241+G242+H242+H241+I241+I242+J242+J241)/10,0))&gt;3,3,IF(P241&lt;&gt;"",ROUNDDOWN(SUM(G241+G242+H242+H241+I241+I242+J242+J241+1)/10,0),ROUNDDOWN(SUM(G241+G242+H242+H241+I241+I242+J242+J241)/10,0))),IF(C241="Müdür Yetkili Öğretmen",3,0))</f>
        <v>0</v>
      </c>
      <c r="N241" s="106"/>
      <c r="O241" s="106"/>
      <c r="P241" s="124"/>
      <c r="Q241" s="124"/>
      <c r="R241" s="106"/>
      <c r="S241" s="106"/>
      <c r="T241" s="106"/>
      <c r="U241" s="106"/>
      <c r="V241" s="106"/>
      <c r="W241" s="25">
        <f>G241+H241+I241+J241+K241</f>
        <v>0</v>
      </c>
      <c r="X241" s="111"/>
      <c r="Y241" s="113"/>
      <c r="Z241" s="115"/>
      <c r="AA241" s="117"/>
    </row>
    <row r="242" spans="1:27" ht="18.75" customHeight="1" hidden="1" thickBot="1">
      <c r="A242" s="127"/>
      <c r="B242" s="129"/>
      <c r="C242" s="131"/>
      <c r="D242" s="133"/>
      <c r="E242" s="135"/>
      <c r="F242" s="22" t="s">
        <v>57</v>
      </c>
      <c r="G242" s="27"/>
      <c r="H242" s="27"/>
      <c r="I242" s="27"/>
      <c r="J242" s="27"/>
      <c r="K242" s="27"/>
      <c r="L242" s="112"/>
      <c r="M242" s="137"/>
      <c r="N242" s="107"/>
      <c r="O242" s="107"/>
      <c r="P242" s="125"/>
      <c r="Q242" s="125"/>
      <c r="R242" s="107"/>
      <c r="S242" s="107"/>
      <c r="T242" s="107"/>
      <c r="U242" s="107"/>
      <c r="V242" s="107"/>
      <c r="W242" s="23">
        <f>G242+H242+I242+J242+K242+L242+M241+N241+O241+P241+Q241+R241+S241+T241+U241+L241+V241</f>
        <v>0</v>
      </c>
      <c r="X242" s="112"/>
      <c r="Y242" s="114"/>
      <c r="Z242" s="116"/>
      <c r="AA242" s="117"/>
    </row>
    <row r="243" spans="1:27" ht="18.75" customHeight="1" hidden="1">
      <c r="A243" s="126">
        <v>120</v>
      </c>
      <c r="B243" s="128"/>
      <c r="C243" s="130"/>
      <c r="D243" s="132"/>
      <c r="E243" s="134"/>
      <c r="F243" s="24" t="s">
        <v>56</v>
      </c>
      <c r="G243" s="26"/>
      <c r="H243" s="26"/>
      <c r="I243" s="26"/>
      <c r="J243" s="26"/>
      <c r="K243" s="26"/>
      <c r="L243" s="111"/>
      <c r="M243" s="136">
        <f>IF(N243="",IF(IF(P243&lt;&gt;"",ROUNDDOWN(SUM(G243+G244+H244+H243+I243+I244+J244+J243+1)/10,0),ROUNDDOWN(SUM(G243+G244+H244+H243+I243+I244+J244+J243)/10,0))&gt;3,3,IF(P243&lt;&gt;"",ROUNDDOWN(SUM(G243+G244+H244+H243+I243+I244+J244+J243+1)/10,0),ROUNDDOWN(SUM(G243+G244+H244+H243+I243+I244+J244+J243)/10,0))),IF(C243="Müdür Yetkili Öğretmen",3,0))</f>
        <v>0</v>
      </c>
      <c r="N243" s="106"/>
      <c r="O243" s="106"/>
      <c r="P243" s="124"/>
      <c r="Q243" s="124"/>
      <c r="R243" s="106"/>
      <c r="S243" s="106"/>
      <c r="T243" s="106"/>
      <c r="U243" s="106"/>
      <c r="V243" s="106"/>
      <c r="W243" s="25">
        <f>G243+H243+I243+J243+K243</f>
        <v>0</v>
      </c>
      <c r="X243" s="111"/>
      <c r="Y243" s="113"/>
      <c r="Z243" s="115"/>
      <c r="AA243" s="117"/>
    </row>
    <row r="244" spans="1:27" ht="18.75" customHeight="1" hidden="1" thickBot="1">
      <c r="A244" s="127"/>
      <c r="B244" s="129"/>
      <c r="C244" s="131"/>
      <c r="D244" s="133"/>
      <c r="E244" s="135"/>
      <c r="F244" s="22" t="s">
        <v>57</v>
      </c>
      <c r="G244" s="27"/>
      <c r="H244" s="27"/>
      <c r="I244" s="27"/>
      <c r="J244" s="27"/>
      <c r="K244" s="27"/>
      <c r="L244" s="112"/>
      <c r="M244" s="137"/>
      <c r="N244" s="107"/>
      <c r="O244" s="107"/>
      <c r="P244" s="125"/>
      <c r="Q244" s="125"/>
      <c r="R244" s="107"/>
      <c r="S244" s="107"/>
      <c r="T244" s="107"/>
      <c r="U244" s="107"/>
      <c r="V244" s="107"/>
      <c r="W244" s="23">
        <f>G244+H244+I244+J244+K244+L244+M243+N243+O243+P243+Q243+R243+S243+T243+U243+L243+V243</f>
        <v>0</v>
      </c>
      <c r="X244" s="112"/>
      <c r="Y244" s="114"/>
      <c r="Z244" s="116"/>
      <c r="AA244" s="117"/>
    </row>
    <row r="245" spans="1:27" ht="18.75" customHeight="1" hidden="1">
      <c r="A245" s="126">
        <v>121</v>
      </c>
      <c r="B245" s="128"/>
      <c r="C245" s="130"/>
      <c r="D245" s="132"/>
      <c r="E245" s="134"/>
      <c r="F245" s="24" t="s">
        <v>56</v>
      </c>
      <c r="G245" s="26"/>
      <c r="H245" s="26"/>
      <c r="I245" s="26"/>
      <c r="J245" s="26"/>
      <c r="K245" s="26"/>
      <c r="L245" s="111"/>
      <c r="M245" s="136">
        <f>IF(N245="",IF(IF(P245&lt;&gt;"",ROUNDDOWN(SUM(G245+G246+H246+H245+I245+I246+J246+J245+1)/10,0),ROUNDDOWN(SUM(G245+G246+H246+H245+I245+I246+J246+J245)/10,0))&gt;3,3,IF(P245&lt;&gt;"",ROUNDDOWN(SUM(G245+G246+H246+H245+I245+I246+J246+J245+1)/10,0),ROUNDDOWN(SUM(G245+G246+H246+H245+I245+I246+J246+J245)/10,0))),IF(C245="Müdür Yetkili Öğretmen",3,0))</f>
        <v>0</v>
      </c>
      <c r="N245" s="106"/>
      <c r="O245" s="106"/>
      <c r="P245" s="124"/>
      <c r="Q245" s="124"/>
      <c r="R245" s="106"/>
      <c r="S245" s="106"/>
      <c r="T245" s="106"/>
      <c r="U245" s="106"/>
      <c r="V245" s="106"/>
      <c r="W245" s="25">
        <f>G245+H245+I245+J245+K245</f>
        <v>0</v>
      </c>
      <c r="X245" s="111"/>
      <c r="Y245" s="113"/>
      <c r="Z245" s="115"/>
      <c r="AA245" s="117"/>
    </row>
    <row r="246" spans="1:27" ht="18.75" customHeight="1" hidden="1" thickBot="1">
      <c r="A246" s="127"/>
      <c r="B246" s="129"/>
      <c r="C246" s="131"/>
      <c r="D246" s="133"/>
      <c r="E246" s="135"/>
      <c r="F246" s="22" t="s">
        <v>57</v>
      </c>
      <c r="G246" s="27"/>
      <c r="H246" s="27"/>
      <c r="I246" s="27"/>
      <c r="J246" s="27"/>
      <c r="K246" s="27"/>
      <c r="L246" s="112"/>
      <c r="M246" s="137"/>
      <c r="N246" s="107"/>
      <c r="O246" s="107"/>
      <c r="P246" s="125"/>
      <c r="Q246" s="125"/>
      <c r="R246" s="107"/>
      <c r="S246" s="107"/>
      <c r="T246" s="107"/>
      <c r="U246" s="107"/>
      <c r="V246" s="107"/>
      <c r="W246" s="23">
        <f>G246+H246+I246+J246+K246+L246+M245+N245+O245+P245+Q245+R245+S245+T245+U245+L245+V245</f>
        <v>0</v>
      </c>
      <c r="X246" s="112"/>
      <c r="Y246" s="114"/>
      <c r="Z246" s="116"/>
      <c r="AA246" s="117"/>
    </row>
    <row r="247" spans="1:27" ht="18.75" customHeight="1" hidden="1">
      <c r="A247" s="126">
        <v>122</v>
      </c>
      <c r="B247" s="128"/>
      <c r="C247" s="130"/>
      <c r="D247" s="132"/>
      <c r="E247" s="134"/>
      <c r="F247" s="24" t="s">
        <v>56</v>
      </c>
      <c r="G247" s="26"/>
      <c r="H247" s="26"/>
      <c r="I247" s="26"/>
      <c r="J247" s="26"/>
      <c r="K247" s="26"/>
      <c r="L247" s="111"/>
      <c r="M247" s="136">
        <f>IF(N247="",IF(IF(P247&lt;&gt;"",ROUNDDOWN(SUM(G247+G248+H248+H247+I247+I248+J248+J247+1)/10,0),ROUNDDOWN(SUM(G247+G248+H248+H247+I247+I248+J248+J247)/10,0))&gt;3,3,IF(P247&lt;&gt;"",ROUNDDOWN(SUM(G247+G248+H248+H247+I247+I248+J248+J247+1)/10,0),ROUNDDOWN(SUM(G247+G248+H248+H247+I247+I248+J248+J247)/10,0))),IF(C247="Müdür Yetkili Öğretmen",3,0))</f>
        <v>0</v>
      </c>
      <c r="N247" s="106"/>
      <c r="O247" s="106"/>
      <c r="P247" s="124"/>
      <c r="Q247" s="124"/>
      <c r="R247" s="106"/>
      <c r="S247" s="106"/>
      <c r="T247" s="106"/>
      <c r="U247" s="106"/>
      <c r="V247" s="106"/>
      <c r="W247" s="25">
        <f>G247+H247+I247+J247+K247</f>
        <v>0</v>
      </c>
      <c r="X247" s="111"/>
      <c r="Y247" s="113"/>
      <c r="Z247" s="115"/>
      <c r="AA247" s="117"/>
    </row>
    <row r="248" spans="1:27" ht="18.75" customHeight="1" hidden="1" thickBot="1">
      <c r="A248" s="127"/>
      <c r="B248" s="129"/>
      <c r="C248" s="131"/>
      <c r="D248" s="133"/>
      <c r="E248" s="135"/>
      <c r="F248" s="22" t="s">
        <v>57</v>
      </c>
      <c r="G248" s="27"/>
      <c r="H248" s="27"/>
      <c r="I248" s="27"/>
      <c r="J248" s="27"/>
      <c r="K248" s="27"/>
      <c r="L248" s="112"/>
      <c r="M248" s="137"/>
      <c r="N248" s="107"/>
      <c r="O248" s="107"/>
      <c r="P248" s="125"/>
      <c r="Q248" s="125"/>
      <c r="R248" s="107"/>
      <c r="S248" s="107"/>
      <c r="T248" s="107"/>
      <c r="U248" s="107"/>
      <c r="V248" s="107"/>
      <c r="W248" s="23">
        <f>G248+H248+I248+J248+K248+L248+M247+N247+O247+P247+Q247+R247+S247+T247+U247+L247+V247</f>
        <v>0</v>
      </c>
      <c r="X248" s="112"/>
      <c r="Y248" s="114"/>
      <c r="Z248" s="116"/>
      <c r="AA248" s="117"/>
    </row>
    <row r="249" spans="1:27" ht="18.75" customHeight="1" hidden="1">
      <c r="A249" s="126">
        <v>123</v>
      </c>
      <c r="B249" s="128"/>
      <c r="C249" s="130"/>
      <c r="D249" s="132"/>
      <c r="E249" s="134"/>
      <c r="F249" s="24" t="s">
        <v>56</v>
      </c>
      <c r="G249" s="26"/>
      <c r="H249" s="26"/>
      <c r="I249" s="26"/>
      <c r="J249" s="26"/>
      <c r="K249" s="26"/>
      <c r="L249" s="111"/>
      <c r="M249" s="136">
        <f>IF(N249="",IF(IF(P249&lt;&gt;"",ROUNDDOWN(SUM(G249+G250+H250+H249+I249+I250+J250+J249+1)/10,0),ROUNDDOWN(SUM(G249+G250+H250+H249+I249+I250+J250+J249)/10,0))&gt;3,3,IF(P249&lt;&gt;"",ROUNDDOWN(SUM(G249+G250+H250+H249+I249+I250+J250+J249+1)/10,0),ROUNDDOWN(SUM(G249+G250+H250+H249+I249+I250+J250+J249)/10,0))),IF(C249="Müdür Yetkili Öğretmen",3,0))</f>
        <v>0</v>
      </c>
      <c r="N249" s="106"/>
      <c r="O249" s="106"/>
      <c r="P249" s="124"/>
      <c r="Q249" s="124"/>
      <c r="R249" s="106"/>
      <c r="S249" s="106"/>
      <c r="T249" s="106"/>
      <c r="U249" s="106"/>
      <c r="V249" s="106"/>
      <c r="W249" s="25">
        <f>G249+H249+I249+J249+K249</f>
        <v>0</v>
      </c>
      <c r="X249" s="111"/>
      <c r="Y249" s="113"/>
      <c r="Z249" s="115"/>
      <c r="AA249" s="117"/>
    </row>
    <row r="250" spans="1:27" ht="18.75" customHeight="1" hidden="1" thickBot="1">
      <c r="A250" s="127"/>
      <c r="B250" s="129"/>
      <c r="C250" s="131"/>
      <c r="D250" s="133"/>
      <c r="E250" s="135"/>
      <c r="F250" s="22" t="s">
        <v>57</v>
      </c>
      <c r="G250" s="27"/>
      <c r="H250" s="27"/>
      <c r="I250" s="27"/>
      <c r="J250" s="27"/>
      <c r="K250" s="27"/>
      <c r="L250" s="112"/>
      <c r="M250" s="137"/>
      <c r="N250" s="107"/>
      <c r="O250" s="107"/>
      <c r="P250" s="125"/>
      <c r="Q250" s="125"/>
      <c r="R250" s="107"/>
      <c r="S250" s="107"/>
      <c r="T250" s="107"/>
      <c r="U250" s="107"/>
      <c r="V250" s="107"/>
      <c r="W250" s="23">
        <f>G250+H250+I250+J250+K250+L250+M249+N249+O249+P249+Q249+R249+S249+T249+U249+L249+V249</f>
        <v>0</v>
      </c>
      <c r="X250" s="112"/>
      <c r="Y250" s="114"/>
      <c r="Z250" s="116"/>
      <c r="AA250" s="117"/>
    </row>
    <row r="251" spans="1:27" ht="18.75" customHeight="1" hidden="1">
      <c r="A251" s="126">
        <v>124</v>
      </c>
      <c r="B251" s="128"/>
      <c r="C251" s="130"/>
      <c r="D251" s="132"/>
      <c r="E251" s="134"/>
      <c r="F251" s="24" t="s">
        <v>56</v>
      </c>
      <c r="G251" s="26"/>
      <c r="H251" s="26"/>
      <c r="I251" s="26"/>
      <c r="J251" s="26"/>
      <c r="K251" s="26"/>
      <c r="L251" s="111"/>
      <c r="M251" s="136">
        <f>IF(N251="",IF(IF(P251&lt;&gt;"",ROUNDDOWN(SUM(G251+G252+H252+H251+I251+I252+J252+J251+1)/10,0),ROUNDDOWN(SUM(G251+G252+H252+H251+I251+I252+J252+J251)/10,0))&gt;3,3,IF(P251&lt;&gt;"",ROUNDDOWN(SUM(G251+G252+H252+H251+I251+I252+J252+J251+1)/10,0),ROUNDDOWN(SUM(G251+G252+H252+H251+I251+I252+J252+J251)/10,0))),IF(C251="Müdür Yetkili Öğretmen",3,0))</f>
        <v>0</v>
      </c>
      <c r="N251" s="106"/>
      <c r="O251" s="106"/>
      <c r="P251" s="124"/>
      <c r="Q251" s="124"/>
      <c r="R251" s="106"/>
      <c r="S251" s="106"/>
      <c r="T251" s="106"/>
      <c r="U251" s="106"/>
      <c r="V251" s="106"/>
      <c r="W251" s="25">
        <f>G251+H251+I251+J251+K251</f>
        <v>0</v>
      </c>
      <c r="X251" s="111"/>
      <c r="Y251" s="113"/>
      <c r="Z251" s="115"/>
      <c r="AA251" s="117"/>
    </row>
    <row r="252" spans="1:27" ht="18.75" customHeight="1" hidden="1" thickBot="1">
      <c r="A252" s="127"/>
      <c r="B252" s="129"/>
      <c r="C252" s="131"/>
      <c r="D252" s="133"/>
      <c r="E252" s="135"/>
      <c r="F252" s="22" t="s">
        <v>57</v>
      </c>
      <c r="G252" s="27"/>
      <c r="H252" s="27"/>
      <c r="I252" s="27"/>
      <c r="J252" s="27"/>
      <c r="K252" s="27"/>
      <c r="L252" s="112"/>
      <c r="M252" s="137"/>
      <c r="N252" s="107"/>
      <c r="O252" s="107"/>
      <c r="P252" s="125"/>
      <c r="Q252" s="125"/>
      <c r="R252" s="107"/>
      <c r="S252" s="107"/>
      <c r="T252" s="107"/>
      <c r="U252" s="107"/>
      <c r="V252" s="107"/>
      <c r="W252" s="23">
        <f>G252+H252+I252+J252+K252+L252+M251+N251+O251+P251+Q251+R251+S251+T251+U251+L251+V251</f>
        <v>0</v>
      </c>
      <c r="X252" s="112"/>
      <c r="Y252" s="114"/>
      <c r="Z252" s="116"/>
      <c r="AA252" s="117"/>
    </row>
    <row r="253" spans="1:27" ht="18.75" customHeight="1" hidden="1">
      <c r="A253" s="126">
        <v>125</v>
      </c>
      <c r="B253" s="128"/>
      <c r="C253" s="130"/>
      <c r="D253" s="132"/>
      <c r="E253" s="134"/>
      <c r="F253" s="24" t="s">
        <v>56</v>
      </c>
      <c r="G253" s="26"/>
      <c r="H253" s="26"/>
      <c r="I253" s="26"/>
      <c r="J253" s="26"/>
      <c r="K253" s="26"/>
      <c r="L253" s="111"/>
      <c r="M253" s="136">
        <f>IF(N253="",IF(IF(P253&lt;&gt;"",ROUNDDOWN(SUM(G253+G254+H254+H253+I253+I254+J254+J253+1)/10,0),ROUNDDOWN(SUM(G253+G254+H254+H253+I253+I254+J254+J253)/10,0))&gt;3,3,IF(P253&lt;&gt;"",ROUNDDOWN(SUM(G253+G254+H254+H253+I253+I254+J254+J253+1)/10,0),ROUNDDOWN(SUM(G253+G254+H254+H253+I253+I254+J254+J253)/10,0))),IF(C253="Müdür Yetkili Öğretmen",3,0))</f>
        <v>0</v>
      </c>
      <c r="N253" s="106"/>
      <c r="O253" s="106"/>
      <c r="P253" s="124"/>
      <c r="Q253" s="124"/>
      <c r="R253" s="106"/>
      <c r="S253" s="106"/>
      <c r="T253" s="106"/>
      <c r="U253" s="106"/>
      <c r="V253" s="106"/>
      <c r="W253" s="25">
        <f>G253+H253+I253+J253+K253</f>
        <v>0</v>
      </c>
      <c r="X253" s="111"/>
      <c r="Y253" s="113"/>
      <c r="Z253" s="115"/>
      <c r="AA253" s="117"/>
    </row>
    <row r="254" spans="1:27" ht="18.75" customHeight="1" hidden="1" thickBot="1">
      <c r="A254" s="127"/>
      <c r="B254" s="129"/>
      <c r="C254" s="131"/>
      <c r="D254" s="133"/>
      <c r="E254" s="135"/>
      <c r="F254" s="22" t="s">
        <v>57</v>
      </c>
      <c r="G254" s="27"/>
      <c r="H254" s="27"/>
      <c r="I254" s="27"/>
      <c r="J254" s="27"/>
      <c r="K254" s="27"/>
      <c r="L254" s="112"/>
      <c r="M254" s="137"/>
      <c r="N254" s="107"/>
      <c r="O254" s="107"/>
      <c r="P254" s="125"/>
      <c r="Q254" s="125"/>
      <c r="R254" s="107"/>
      <c r="S254" s="107"/>
      <c r="T254" s="107"/>
      <c r="U254" s="107"/>
      <c r="V254" s="107"/>
      <c r="W254" s="23">
        <f>G254+H254+I254+J254+K254+L254+M253+N253+O253+P253+Q253+R253+S253+T253+U253+L253+V253</f>
        <v>0</v>
      </c>
      <c r="X254" s="112"/>
      <c r="Y254" s="114"/>
      <c r="Z254" s="116"/>
      <c r="AA254" s="117"/>
    </row>
    <row r="255" spans="1:27" ht="18.75" customHeight="1" hidden="1">
      <c r="A255" s="126">
        <v>126</v>
      </c>
      <c r="B255" s="128"/>
      <c r="C255" s="130"/>
      <c r="D255" s="132"/>
      <c r="E255" s="134"/>
      <c r="F255" s="24" t="s">
        <v>56</v>
      </c>
      <c r="G255" s="26"/>
      <c r="H255" s="26"/>
      <c r="I255" s="26"/>
      <c r="J255" s="26"/>
      <c r="K255" s="26"/>
      <c r="L255" s="111"/>
      <c r="M255" s="136">
        <f>IF(N255="",IF(IF(P255&lt;&gt;"",ROUNDDOWN(SUM(G255+G256+H256+H255+I255+I256+J256+J255+1)/10,0),ROUNDDOWN(SUM(G255+G256+H256+H255+I255+I256+J256+J255)/10,0))&gt;3,3,IF(P255&lt;&gt;"",ROUNDDOWN(SUM(G255+G256+H256+H255+I255+I256+J256+J255+1)/10,0),ROUNDDOWN(SUM(G255+G256+H256+H255+I255+I256+J256+J255)/10,0))),IF(C255="Müdür Yetkili Öğretmen",3,0))</f>
        <v>0</v>
      </c>
      <c r="N255" s="106"/>
      <c r="O255" s="106"/>
      <c r="P255" s="124"/>
      <c r="Q255" s="124"/>
      <c r="R255" s="106"/>
      <c r="S255" s="106"/>
      <c r="T255" s="106"/>
      <c r="U255" s="106"/>
      <c r="V255" s="106"/>
      <c r="W255" s="25">
        <f>G255+H255+I255+J255+K255</f>
        <v>0</v>
      </c>
      <c r="X255" s="111"/>
      <c r="Y255" s="113"/>
      <c r="Z255" s="115"/>
      <c r="AA255" s="117"/>
    </row>
    <row r="256" spans="1:27" ht="18.75" customHeight="1" hidden="1" thickBot="1">
      <c r="A256" s="127"/>
      <c r="B256" s="129"/>
      <c r="C256" s="131"/>
      <c r="D256" s="133"/>
      <c r="E256" s="135"/>
      <c r="F256" s="22" t="s">
        <v>57</v>
      </c>
      <c r="G256" s="27"/>
      <c r="H256" s="27"/>
      <c r="I256" s="27"/>
      <c r="J256" s="27"/>
      <c r="K256" s="27"/>
      <c r="L256" s="112"/>
      <c r="M256" s="137"/>
      <c r="N256" s="107"/>
      <c r="O256" s="107"/>
      <c r="P256" s="125"/>
      <c r="Q256" s="125"/>
      <c r="R256" s="107"/>
      <c r="S256" s="107"/>
      <c r="T256" s="107"/>
      <c r="U256" s="107"/>
      <c r="V256" s="107"/>
      <c r="W256" s="23">
        <f>G256+H256+I256+J256+K256+L256+M255+N255+O255+P255+Q255+R255+S255+T255+U255+L255+V255</f>
        <v>0</v>
      </c>
      <c r="X256" s="112"/>
      <c r="Y256" s="114"/>
      <c r="Z256" s="116"/>
      <c r="AA256" s="117"/>
    </row>
    <row r="257" spans="1:27" ht="18.75" customHeight="1" hidden="1">
      <c r="A257" s="126">
        <v>127</v>
      </c>
      <c r="B257" s="128"/>
      <c r="C257" s="130"/>
      <c r="D257" s="132"/>
      <c r="E257" s="134"/>
      <c r="F257" s="24" t="s">
        <v>56</v>
      </c>
      <c r="G257" s="26"/>
      <c r="H257" s="26"/>
      <c r="I257" s="26"/>
      <c r="J257" s="26"/>
      <c r="K257" s="26"/>
      <c r="L257" s="111"/>
      <c r="M257" s="136">
        <f>IF(N257="",IF(IF(P257&lt;&gt;"",ROUNDDOWN(SUM(G257+G258+H258+H257+I257+I258+J258+J257+1)/10,0),ROUNDDOWN(SUM(G257+G258+H258+H257+I257+I258+J258+J257)/10,0))&gt;3,3,IF(P257&lt;&gt;"",ROUNDDOWN(SUM(G257+G258+H258+H257+I257+I258+J258+J257+1)/10,0),ROUNDDOWN(SUM(G257+G258+H258+H257+I257+I258+J258+J257)/10,0))),IF(C257="Müdür Yetkili Öğretmen",3,0))</f>
        <v>0</v>
      </c>
      <c r="N257" s="106"/>
      <c r="O257" s="106"/>
      <c r="P257" s="124"/>
      <c r="Q257" s="124"/>
      <c r="R257" s="106"/>
      <c r="S257" s="106"/>
      <c r="T257" s="106"/>
      <c r="U257" s="106"/>
      <c r="V257" s="106"/>
      <c r="W257" s="25">
        <f>G257+H257+I257+J257+K257</f>
        <v>0</v>
      </c>
      <c r="X257" s="111"/>
      <c r="Y257" s="113"/>
      <c r="Z257" s="115"/>
      <c r="AA257" s="117"/>
    </row>
    <row r="258" spans="1:27" ht="18.75" customHeight="1" hidden="1" thickBot="1">
      <c r="A258" s="127"/>
      <c r="B258" s="129"/>
      <c r="C258" s="131"/>
      <c r="D258" s="133"/>
      <c r="E258" s="135"/>
      <c r="F258" s="22" t="s">
        <v>57</v>
      </c>
      <c r="G258" s="27"/>
      <c r="H258" s="27"/>
      <c r="I258" s="27"/>
      <c r="J258" s="27"/>
      <c r="K258" s="27"/>
      <c r="L258" s="112"/>
      <c r="M258" s="137"/>
      <c r="N258" s="107"/>
      <c r="O258" s="107"/>
      <c r="P258" s="125"/>
      <c r="Q258" s="125"/>
      <c r="R258" s="107"/>
      <c r="S258" s="107"/>
      <c r="T258" s="107"/>
      <c r="U258" s="107"/>
      <c r="V258" s="107"/>
      <c r="W258" s="23">
        <f>G258+H258+I258+J258+K258+L258+M257+N257+O257+P257+Q257+R257+S257+T257+U257+L257+V257</f>
        <v>0</v>
      </c>
      <c r="X258" s="112"/>
      <c r="Y258" s="114"/>
      <c r="Z258" s="116"/>
      <c r="AA258" s="117"/>
    </row>
    <row r="259" spans="1:27" ht="18.75" customHeight="1" hidden="1">
      <c r="A259" s="126">
        <v>128</v>
      </c>
      <c r="B259" s="128"/>
      <c r="C259" s="130"/>
      <c r="D259" s="132"/>
      <c r="E259" s="134"/>
      <c r="F259" s="24" t="s">
        <v>56</v>
      </c>
      <c r="G259" s="26"/>
      <c r="H259" s="26"/>
      <c r="I259" s="26"/>
      <c r="J259" s="26"/>
      <c r="K259" s="26"/>
      <c r="L259" s="111"/>
      <c r="M259" s="136">
        <f>IF(N259="",IF(IF(P259&lt;&gt;"",ROUNDDOWN(SUM(G259+G260+H260+H259+I259+I260+J260+J259+1)/10,0),ROUNDDOWN(SUM(G259+G260+H260+H259+I259+I260+J260+J259)/10,0))&gt;3,3,IF(P259&lt;&gt;"",ROUNDDOWN(SUM(G259+G260+H260+H259+I259+I260+J260+J259+1)/10,0),ROUNDDOWN(SUM(G259+G260+H260+H259+I259+I260+J260+J259)/10,0))),IF(C259="Müdür Yetkili Öğretmen",3,0))</f>
        <v>0</v>
      </c>
      <c r="N259" s="106"/>
      <c r="O259" s="106"/>
      <c r="P259" s="124"/>
      <c r="Q259" s="124"/>
      <c r="R259" s="106"/>
      <c r="S259" s="106"/>
      <c r="T259" s="106"/>
      <c r="U259" s="106"/>
      <c r="V259" s="106"/>
      <c r="W259" s="25">
        <f>G259+H259+I259+J259+K259</f>
        <v>0</v>
      </c>
      <c r="X259" s="111"/>
      <c r="Y259" s="113"/>
      <c r="Z259" s="115"/>
      <c r="AA259" s="117"/>
    </row>
    <row r="260" spans="1:27" ht="18.75" customHeight="1" hidden="1" thickBot="1">
      <c r="A260" s="127"/>
      <c r="B260" s="129"/>
      <c r="C260" s="131"/>
      <c r="D260" s="133"/>
      <c r="E260" s="135"/>
      <c r="F260" s="22" t="s">
        <v>57</v>
      </c>
      <c r="G260" s="27"/>
      <c r="H260" s="27"/>
      <c r="I260" s="27"/>
      <c r="J260" s="27"/>
      <c r="K260" s="27"/>
      <c r="L260" s="112"/>
      <c r="M260" s="137"/>
      <c r="N260" s="107"/>
      <c r="O260" s="107"/>
      <c r="P260" s="125"/>
      <c r="Q260" s="125"/>
      <c r="R260" s="107"/>
      <c r="S260" s="107"/>
      <c r="T260" s="107"/>
      <c r="U260" s="107"/>
      <c r="V260" s="107"/>
      <c r="W260" s="23">
        <f>G260+H260+I260+J260+K260+L260+M259+N259+O259+P259+Q259+R259+S259+T259+U259+L259+V259</f>
        <v>0</v>
      </c>
      <c r="X260" s="112"/>
      <c r="Y260" s="114"/>
      <c r="Z260" s="116"/>
      <c r="AA260" s="117"/>
    </row>
    <row r="261" spans="1:27" ht="18.75" customHeight="1" hidden="1">
      <c r="A261" s="126">
        <v>129</v>
      </c>
      <c r="B261" s="128"/>
      <c r="C261" s="130"/>
      <c r="D261" s="132"/>
      <c r="E261" s="134"/>
      <c r="F261" s="24" t="s">
        <v>56</v>
      </c>
      <c r="G261" s="26"/>
      <c r="H261" s="26"/>
      <c r="I261" s="26"/>
      <c r="J261" s="26"/>
      <c r="K261" s="26"/>
      <c r="L261" s="111"/>
      <c r="M261" s="136">
        <f>IF(N261="",IF(IF(P261&lt;&gt;"",ROUNDDOWN(SUM(G261+G262+H262+H261+I261+I262+J262+J261+1)/10,0),ROUNDDOWN(SUM(G261+G262+H262+H261+I261+I262+J262+J261)/10,0))&gt;3,3,IF(P261&lt;&gt;"",ROUNDDOWN(SUM(G261+G262+H262+H261+I261+I262+J262+J261+1)/10,0),ROUNDDOWN(SUM(G261+G262+H262+H261+I261+I262+J262+J261)/10,0))),IF(C261="Müdür Yetkili Öğretmen",3,0))</f>
        <v>0</v>
      </c>
      <c r="N261" s="106"/>
      <c r="O261" s="106"/>
      <c r="P261" s="124"/>
      <c r="Q261" s="124"/>
      <c r="R261" s="106"/>
      <c r="S261" s="106"/>
      <c r="T261" s="106"/>
      <c r="U261" s="106"/>
      <c r="V261" s="106"/>
      <c r="W261" s="25">
        <f>G261+H261+I261+J261+K261</f>
        <v>0</v>
      </c>
      <c r="X261" s="111"/>
      <c r="Y261" s="113"/>
      <c r="Z261" s="115"/>
      <c r="AA261" s="117"/>
    </row>
    <row r="262" spans="1:27" ht="18.75" customHeight="1" hidden="1" thickBot="1">
      <c r="A262" s="127"/>
      <c r="B262" s="129"/>
      <c r="C262" s="131"/>
      <c r="D262" s="133"/>
      <c r="E262" s="135"/>
      <c r="F262" s="22" t="s">
        <v>57</v>
      </c>
      <c r="G262" s="27"/>
      <c r="H262" s="27"/>
      <c r="I262" s="27"/>
      <c r="J262" s="27"/>
      <c r="K262" s="27"/>
      <c r="L262" s="112"/>
      <c r="M262" s="137"/>
      <c r="N262" s="107"/>
      <c r="O262" s="107"/>
      <c r="P262" s="125"/>
      <c r="Q262" s="125"/>
      <c r="R262" s="107"/>
      <c r="S262" s="107"/>
      <c r="T262" s="107"/>
      <c r="U262" s="107"/>
      <c r="V262" s="107"/>
      <c r="W262" s="23">
        <f>G262+H262+I262+J262+K262+L262+M261+N261+O261+P261+Q261+R261+S261+T261+U261+L261+V261</f>
        <v>0</v>
      </c>
      <c r="X262" s="112"/>
      <c r="Y262" s="114"/>
      <c r="Z262" s="116"/>
      <c r="AA262" s="117"/>
    </row>
    <row r="263" spans="1:27" ht="18.75" customHeight="1" hidden="1">
      <c r="A263" s="126">
        <v>130</v>
      </c>
      <c r="B263" s="128"/>
      <c r="C263" s="130"/>
      <c r="D263" s="132"/>
      <c r="E263" s="134"/>
      <c r="F263" s="24" t="s">
        <v>56</v>
      </c>
      <c r="G263" s="26"/>
      <c r="H263" s="26"/>
      <c r="I263" s="26"/>
      <c r="J263" s="26"/>
      <c r="K263" s="26"/>
      <c r="L263" s="111"/>
      <c r="M263" s="136">
        <f>IF(N263="",IF(IF(P263&lt;&gt;"",ROUNDDOWN(SUM(G263+G264+H264+H263+I263+I264+J264+J263+1)/10,0),ROUNDDOWN(SUM(G263+G264+H264+H263+I263+I264+J264+J263)/10,0))&gt;3,3,IF(P263&lt;&gt;"",ROUNDDOWN(SUM(G263+G264+H264+H263+I263+I264+J264+J263+1)/10,0),ROUNDDOWN(SUM(G263+G264+H264+H263+I263+I264+J264+J263)/10,0))),IF(C263="Müdür Yetkili Öğretmen",3,0))</f>
        <v>0</v>
      </c>
      <c r="N263" s="106"/>
      <c r="O263" s="106"/>
      <c r="P263" s="124"/>
      <c r="Q263" s="124"/>
      <c r="R263" s="106"/>
      <c r="S263" s="106"/>
      <c r="T263" s="106"/>
      <c r="U263" s="106"/>
      <c r="V263" s="106"/>
      <c r="W263" s="25">
        <f>G263+H263+I263+J263+K263</f>
        <v>0</v>
      </c>
      <c r="X263" s="111"/>
      <c r="Y263" s="113"/>
      <c r="Z263" s="115"/>
      <c r="AA263" s="117"/>
    </row>
    <row r="264" spans="1:27" ht="18.75" customHeight="1" hidden="1" thickBot="1">
      <c r="A264" s="127"/>
      <c r="B264" s="129"/>
      <c r="C264" s="131"/>
      <c r="D264" s="133"/>
      <c r="E264" s="135"/>
      <c r="F264" s="22" t="s">
        <v>57</v>
      </c>
      <c r="G264" s="27"/>
      <c r="H264" s="27"/>
      <c r="I264" s="27"/>
      <c r="J264" s="27"/>
      <c r="K264" s="27"/>
      <c r="L264" s="112"/>
      <c r="M264" s="137"/>
      <c r="N264" s="107"/>
      <c r="O264" s="107"/>
      <c r="P264" s="125"/>
      <c r="Q264" s="125"/>
      <c r="R264" s="107"/>
      <c r="S264" s="107"/>
      <c r="T264" s="107"/>
      <c r="U264" s="107"/>
      <c r="V264" s="107"/>
      <c r="W264" s="23">
        <f>G264+H264+I264+J264+K264+L264+M263+N263+O263+P263+Q263+R263+S263+T263+U263+L263+V263</f>
        <v>0</v>
      </c>
      <c r="X264" s="112"/>
      <c r="Y264" s="114"/>
      <c r="Z264" s="116"/>
      <c r="AA264" s="117"/>
    </row>
    <row r="265" spans="1:27" ht="18.75" customHeight="1" hidden="1">
      <c r="A265" s="126">
        <v>131</v>
      </c>
      <c r="B265" s="128"/>
      <c r="C265" s="130"/>
      <c r="D265" s="132"/>
      <c r="E265" s="134"/>
      <c r="F265" s="24" t="s">
        <v>56</v>
      </c>
      <c r="G265" s="26"/>
      <c r="H265" s="26"/>
      <c r="I265" s="26"/>
      <c r="J265" s="26"/>
      <c r="K265" s="26"/>
      <c r="L265" s="111"/>
      <c r="M265" s="136">
        <f>IF(N265="",IF(IF(P265&lt;&gt;"",ROUNDDOWN(SUM(G265+G266+H266+H265+I265+I266+J266+J265+1)/10,0),ROUNDDOWN(SUM(G265+G266+H266+H265+I265+I266+J266+J265)/10,0))&gt;3,3,IF(P265&lt;&gt;"",ROUNDDOWN(SUM(G265+G266+H266+H265+I265+I266+J266+J265+1)/10,0),ROUNDDOWN(SUM(G265+G266+H266+H265+I265+I266+J266+J265)/10,0))),IF(C265="Müdür Yetkili Öğretmen",3,0))</f>
        <v>0</v>
      </c>
      <c r="N265" s="106"/>
      <c r="O265" s="106"/>
      <c r="P265" s="124"/>
      <c r="Q265" s="124"/>
      <c r="R265" s="106"/>
      <c r="S265" s="106"/>
      <c r="T265" s="106"/>
      <c r="U265" s="106"/>
      <c r="V265" s="106"/>
      <c r="W265" s="25">
        <f>G265+H265+I265+J265+K265</f>
        <v>0</v>
      </c>
      <c r="X265" s="111"/>
      <c r="Y265" s="113"/>
      <c r="Z265" s="115"/>
      <c r="AA265" s="117"/>
    </row>
    <row r="266" spans="1:27" ht="18.75" customHeight="1" hidden="1" thickBot="1">
      <c r="A266" s="127"/>
      <c r="B266" s="129"/>
      <c r="C266" s="131"/>
      <c r="D266" s="133"/>
      <c r="E266" s="135"/>
      <c r="F266" s="22" t="s">
        <v>57</v>
      </c>
      <c r="G266" s="27"/>
      <c r="H266" s="27"/>
      <c r="I266" s="27"/>
      <c r="J266" s="27"/>
      <c r="K266" s="27"/>
      <c r="L266" s="112"/>
      <c r="M266" s="137"/>
      <c r="N266" s="107"/>
      <c r="O266" s="107"/>
      <c r="P266" s="125"/>
      <c r="Q266" s="125"/>
      <c r="R266" s="107"/>
      <c r="S266" s="107"/>
      <c r="T266" s="107"/>
      <c r="U266" s="107"/>
      <c r="V266" s="107"/>
      <c r="W266" s="23">
        <f>G266+H266+I266+J266+K266+L266+M265+N265+O265+P265+Q265+R265+S265+T265+U265+L265+V265</f>
        <v>0</v>
      </c>
      <c r="X266" s="112"/>
      <c r="Y266" s="114"/>
      <c r="Z266" s="116"/>
      <c r="AA266" s="117"/>
    </row>
    <row r="267" spans="1:27" ht="18.75" customHeight="1" hidden="1">
      <c r="A267" s="126">
        <v>132</v>
      </c>
      <c r="B267" s="128"/>
      <c r="C267" s="130"/>
      <c r="D267" s="132"/>
      <c r="E267" s="134"/>
      <c r="F267" s="24" t="s">
        <v>56</v>
      </c>
      <c r="G267" s="26"/>
      <c r="H267" s="26"/>
      <c r="I267" s="26"/>
      <c r="J267" s="26"/>
      <c r="K267" s="26"/>
      <c r="L267" s="111"/>
      <c r="M267" s="136">
        <f>IF(N267="",IF(IF(P267&lt;&gt;"",ROUNDDOWN(SUM(G267+G268+H268+H267+I267+I268+J268+J267+1)/10,0),ROUNDDOWN(SUM(G267+G268+H268+H267+I267+I268+J268+J267)/10,0))&gt;3,3,IF(P267&lt;&gt;"",ROUNDDOWN(SUM(G267+G268+H268+H267+I267+I268+J268+J267+1)/10,0),ROUNDDOWN(SUM(G267+G268+H268+H267+I267+I268+J268+J267)/10,0))),IF(C267="Müdür Yetkili Öğretmen",3,0))</f>
        <v>0</v>
      </c>
      <c r="N267" s="106"/>
      <c r="O267" s="106"/>
      <c r="P267" s="124"/>
      <c r="Q267" s="124"/>
      <c r="R267" s="106"/>
      <c r="S267" s="106"/>
      <c r="T267" s="106"/>
      <c r="U267" s="106"/>
      <c r="V267" s="106"/>
      <c r="W267" s="25">
        <f>G267+H267+I267+J267+K267</f>
        <v>0</v>
      </c>
      <c r="X267" s="111"/>
      <c r="Y267" s="113"/>
      <c r="Z267" s="115"/>
      <c r="AA267" s="117"/>
    </row>
    <row r="268" spans="1:27" ht="18.75" customHeight="1" hidden="1" thickBot="1">
      <c r="A268" s="127"/>
      <c r="B268" s="129"/>
      <c r="C268" s="131"/>
      <c r="D268" s="133"/>
      <c r="E268" s="135"/>
      <c r="F268" s="22" t="s">
        <v>57</v>
      </c>
      <c r="G268" s="27"/>
      <c r="H268" s="27"/>
      <c r="I268" s="27"/>
      <c r="J268" s="27"/>
      <c r="K268" s="27"/>
      <c r="L268" s="112"/>
      <c r="M268" s="137"/>
      <c r="N268" s="107"/>
      <c r="O268" s="107"/>
      <c r="P268" s="125"/>
      <c r="Q268" s="125"/>
      <c r="R268" s="107"/>
      <c r="S268" s="107"/>
      <c r="T268" s="107"/>
      <c r="U268" s="107"/>
      <c r="V268" s="107"/>
      <c r="W268" s="23">
        <f>G268+H268+I268+J268+K268+L268+M267+N267+O267+P267+Q267+R267+S267+T267+U267+L267+V267</f>
        <v>0</v>
      </c>
      <c r="X268" s="112"/>
      <c r="Y268" s="114"/>
      <c r="Z268" s="116"/>
      <c r="AA268" s="117"/>
    </row>
    <row r="269" spans="1:27" ht="18.75" customHeight="1" hidden="1">
      <c r="A269" s="126">
        <v>133</v>
      </c>
      <c r="B269" s="128"/>
      <c r="C269" s="130"/>
      <c r="D269" s="132"/>
      <c r="E269" s="134"/>
      <c r="F269" s="24" t="s">
        <v>56</v>
      </c>
      <c r="G269" s="26"/>
      <c r="H269" s="26"/>
      <c r="I269" s="26"/>
      <c r="J269" s="26"/>
      <c r="K269" s="26"/>
      <c r="L269" s="111"/>
      <c r="M269" s="136">
        <f>IF(N269="",IF(IF(P269&lt;&gt;"",ROUNDDOWN(SUM(G269+G270+H270+H269+I269+I270+J270+J269+1)/10,0),ROUNDDOWN(SUM(G269+G270+H270+H269+I269+I270+J270+J269)/10,0))&gt;3,3,IF(P269&lt;&gt;"",ROUNDDOWN(SUM(G269+G270+H270+H269+I269+I270+J270+J269+1)/10,0),ROUNDDOWN(SUM(G269+G270+H270+H269+I269+I270+J270+J269)/10,0))),IF(C269="Müdür Yetkili Öğretmen",3,0))</f>
        <v>0</v>
      </c>
      <c r="N269" s="106"/>
      <c r="O269" s="106"/>
      <c r="P269" s="124"/>
      <c r="Q269" s="124"/>
      <c r="R269" s="106"/>
      <c r="S269" s="106"/>
      <c r="T269" s="106"/>
      <c r="U269" s="106"/>
      <c r="V269" s="106"/>
      <c r="W269" s="25">
        <f>G269+H269+I269+J269+K269</f>
        <v>0</v>
      </c>
      <c r="X269" s="111"/>
      <c r="Y269" s="113"/>
      <c r="Z269" s="115"/>
      <c r="AA269" s="117"/>
    </row>
    <row r="270" spans="1:27" ht="18.75" customHeight="1" hidden="1" thickBot="1">
      <c r="A270" s="127"/>
      <c r="B270" s="129"/>
      <c r="C270" s="131"/>
      <c r="D270" s="133"/>
      <c r="E270" s="135"/>
      <c r="F270" s="22" t="s">
        <v>57</v>
      </c>
      <c r="G270" s="27"/>
      <c r="H270" s="27"/>
      <c r="I270" s="27"/>
      <c r="J270" s="27"/>
      <c r="K270" s="27"/>
      <c r="L270" s="112"/>
      <c r="M270" s="137"/>
      <c r="N270" s="107"/>
      <c r="O270" s="107"/>
      <c r="P270" s="125"/>
      <c r="Q270" s="125"/>
      <c r="R270" s="107"/>
      <c r="S270" s="107"/>
      <c r="T270" s="107"/>
      <c r="U270" s="107"/>
      <c r="V270" s="107"/>
      <c r="W270" s="23">
        <f>G270+H270+I270+J270+K270+L270+M269+N269+O269+P269+Q269+R269+S269+T269+U269+L269+V269</f>
        <v>0</v>
      </c>
      <c r="X270" s="112"/>
      <c r="Y270" s="114"/>
      <c r="Z270" s="116"/>
      <c r="AA270" s="117"/>
    </row>
    <row r="271" spans="1:27" ht="18.75" customHeight="1" hidden="1">
      <c r="A271" s="126">
        <v>134</v>
      </c>
      <c r="B271" s="128"/>
      <c r="C271" s="130"/>
      <c r="D271" s="132"/>
      <c r="E271" s="134"/>
      <c r="F271" s="24" t="s">
        <v>56</v>
      </c>
      <c r="G271" s="26"/>
      <c r="H271" s="26"/>
      <c r="I271" s="26"/>
      <c r="J271" s="26"/>
      <c r="K271" s="26"/>
      <c r="L271" s="111"/>
      <c r="M271" s="136">
        <f>IF(N271="",IF(IF(P271&lt;&gt;"",ROUNDDOWN(SUM(G271+G272+H272+H271+I271+I272+J272+J271+1)/10,0),ROUNDDOWN(SUM(G271+G272+H272+H271+I271+I272+J272+J271)/10,0))&gt;3,3,IF(P271&lt;&gt;"",ROUNDDOWN(SUM(G271+G272+H272+H271+I271+I272+J272+J271+1)/10,0),ROUNDDOWN(SUM(G271+G272+H272+H271+I271+I272+J272+J271)/10,0))),IF(C271="Müdür Yetkili Öğretmen",3,0))</f>
        <v>0</v>
      </c>
      <c r="N271" s="106"/>
      <c r="O271" s="106"/>
      <c r="P271" s="124"/>
      <c r="Q271" s="124"/>
      <c r="R271" s="106"/>
      <c r="S271" s="106"/>
      <c r="T271" s="106"/>
      <c r="U271" s="106"/>
      <c r="V271" s="106"/>
      <c r="W271" s="25">
        <f>G271+H271+I271+J271+K271</f>
        <v>0</v>
      </c>
      <c r="X271" s="111"/>
      <c r="Y271" s="113"/>
      <c r="Z271" s="115"/>
      <c r="AA271" s="117"/>
    </row>
    <row r="272" spans="1:27" ht="18.75" customHeight="1" hidden="1" thickBot="1">
      <c r="A272" s="127"/>
      <c r="B272" s="129"/>
      <c r="C272" s="131"/>
      <c r="D272" s="133"/>
      <c r="E272" s="135"/>
      <c r="F272" s="22" t="s">
        <v>57</v>
      </c>
      <c r="G272" s="27"/>
      <c r="H272" s="27"/>
      <c r="I272" s="27"/>
      <c r="J272" s="27"/>
      <c r="K272" s="27"/>
      <c r="L272" s="112"/>
      <c r="M272" s="137"/>
      <c r="N272" s="107"/>
      <c r="O272" s="107"/>
      <c r="P272" s="125"/>
      <c r="Q272" s="125"/>
      <c r="R272" s="107"/>
      <c r="S272" s="107"/>
      <c r="T272" s="107"/>
      <c r="U272" s="107"/>
      <c r="V272" s="107"/>
      <c r="W272" s="23">
        <f>G272+H272+I272+J272+K272+L272+M271+N271+O271+P271+Q271+R271+S271+T271+U271+L271+V271</f>
        <v>0</v>
      </c>
      <c r="X272" s="112"/>
      <c r="Y272" s="114"/>
      <c r="Z272" s="116"/>
      <c r="AA272" s="117"/>
    </row>
    <row r="273" spans="1:27" ht="18.75" customHeight="1" hidden="1">
      <c r="A273" s="126">
        <v>135</v>
      </c>
      <c r="B273" s="128"/>
      <c r="C273" s="130"/>
      <c r="D273" s="132"/>
      <c r="E273" s="134"/>
      <c r="F273" s="24" t="s">
        <v>56</v>
      </c>
      <c r="G273" s="26"/>
      <c r="H273" s="26"/>
      <c r="I273" s="26"/>
      <c r="J273" s="26"/>
      <c r="K273" s="26"/>
      <c r="L273" s="111"/>
      <c r="M273" s="136">
        <f>IF(N273="",IF(IF(P273&lt;&gt;"",ROUNDDOWN(SUM(G273+G274+H274+H273+I273+I274+J274+J273+1)/10,0),ROUNDDOWN(SUM(G273+G274+H274+H273+I273+I274+J274+J273)/10,0))&gt;3,3,IF(P273&lt;&gt;"",ROUNDDOWN(SUM(G273+G274+H274+H273+I273+I274+J274+J273+1)/10,0),ROUNDDOWN(SUM(G273+G274+H274+H273+I273+I274+J274+J273)/10,0))),IF(C273="Müdür Yetkili Öğretmen",3,0))</f>
        <v>0</v>
      </c>
      <c r="N273" s="106"/>
      <c r="O273" s="106"/>
      <c r="P273" s="124"/>
      <c r="Q273" s="124"/>
      <c r="R273" s="106"/>
      <c r="S273" s="106"/>
      <c r="T273" s="106"/>
      <c r="U273" s="106"/>
      <c r="V273" s="106"/>
      <c r="W273" s="25">
        <f>G273+H273+I273+J273+K273</f>
        <v>0</v>
      </c>
      <c r="X273" s="111"/>
      <c r="Y273" s="113"/>
      <c r="Z273" s="115"/>
      <c r="AA273" s="117"/>
    </row>
    <row r="274" spans="1:27" ht="18.75" customHeight="1" hidden="1" thickBot="1">
      <c r="A274" s="127"/>
      <c r="B274" s="129"/>
      <c r="C274" s="131"/>
      <c r="D274" s="133"/>
      <c r="E274" s="135"/>
      <c r="F274" s="22" t="s">
        <v>57</v>
      </c>
      <c r="G274" s="27"/>
      <c r="H274" s="27"/>
      <c r="I274" s="27"/>
      <c r="J274" s="27"/>
      <c r="K274" s="27"/>
      <c r="L274" s="112"/>
      <c r="M274" s="137"/>
      <c r="N274" s="107"/>
      <c r="O274" s="107"/>
      <c r="P274" s="125"/>
      <c r="Q274" s="125"/>
      <c r="R274" s="107"/>
      <c r="S274" s="107"/>
      <c r="T274" s="107"/>
      <c r="U274" s="107"/>
      <c r="V274" s="107"/>
      <c r="W274" s="23">
        <f>G274+H274+I274+J274+K274+L274+M273+N273+O273+P273+Q273+R273+S273+T273+U273+L273+V273</f>
        <v>0</v>
      </c>
      <c r="X274" s="112"/>
      <c r="Y274" s="114"/>
      <c r="Z274" s="116"/>
      <c r="AA274" s="117"/>
    </row>
    <row r="275" spans="1:27" ht="18.75" customHeight="1" hidden="1">
      <c r="A275" s="126">
        <v>136</v>
      </c>
      <c r="B275" s="128"/>
      <c r="C275" s="130"/>
      <c r="D275" s="132"/>
      <c r="E275" s="134"/>
      <c r="F275" s="24" t="s">
        <v>56</v>
      </c>
      <c r="G275" s="26"/>
      <c r="H275" s="26"/>
      <c r="I275" s="26"/>
      <c r="J275" s="26"/>
      <c r="K275" s="26"/>
      <c r="L275" s="111"/>
      <c r="M275" s="136">
        <f>IF(N275="",IF(IF(P275&lt;&gt;"",ROUNDDOWN(SUM(G275+G276+H276+H275+I275+I276+J276+J275+1)/10,0),ROUNDDOWN(SUM(G275+G276+H276+H275+I275+I276+J276+J275)/10,0))&gt;3,3,IF(P275&lt;&gt;"",ROUNDDOWN(SUM(G275+G276+H276+H275+I275+I276+J276+J275+1)/10,0),ROUNDDOWN(SUM(G275+G276+H276+H275+I275+I276+J276+J275)/10,0))),IF(C275="Müdür Yetkili Öğretmen",3,0))</f>
        <v>0</v>
      </c>
      <c r="N275" s="106"/>
      <c r="O275" s="106"/>
      <c r="P275" s="124"/>
      <c r="Q275" s="124"/>
      <c r="R275" s="106"/>
      <c r="S275" s="106"/>
      <c r="T275" s="106"/>
      <c r="U275" s="106"/>
      <c r="V275" s="106"/>
      <c r="W275" s="25">
        <f>G275+H275+I275+J275+K275</f>
        <v>0</v>
      </c>
      <c r="X275" s="111"/>
      <c r="Y275" s="113"/>
      <c r="Z275" s="115"/>
      <c r="AA275" s="117"/>
    </row>
    <row r="276" spans="1:27" ht="18.75" customHeight="1" hidden="1" thickBot="1">
      <c r="A276" s="127"/>
      <c r="B276" s="129"/>
      <c r="C276" s="131"/>
      <c r="D276" s="133"/>
      <c r="E276" s="135"/>
      <c r="F276" s="22" t="s">
        <v>57</v>
      </c>
      <c r="G276" s="27"/>
      <c r="H276" s="27"/>
      <c r="I276" s="27"/>
      <c r="J276" s="27"/>
      <c r="K276" s="27"/>
      <c r="L276" s="112"/>
      <c r="M276" s="137"/>
      <c r="N276" s="107"/>
      <c r="O276" s="107"/>
      <c r="P276" s="125"/>
      <c r="Q276" s="125"/>
      <c r="R276" s="107"/>
      <c r="S276" s="107"/>
      <c r="T276" s="107"/>
      <c r="U276" s="107"/>
      <c r="V276" s="107"/>
      <c r="W276" s="23">
        <f>G276+H276+I276+J276+K276+L276+M275+N275+O275+P275+Q275+R275+S275+T275+U275+L275+V275</f>
        <v>0</v>
      </c>
      <c r="X276" s="112"/>
      <c r="Y276" s="114"/>
      <c r="Z276" s="116"/>
      <c r="AA276" s="117"/>
    </row>
    <row r="277" spans="1:27" ht="18.75" customHeight="1" hidden="1">
      <c r="A277" s="126">
        <v>137</v>
      </c>
      <c r="B277" s="128"/>
      <c r="C277" s="130"/>
      <c r="D277" s="132"/>
      <c r="E277" s="134"/>
      <c r="F277" s="24" t="s">
        <v>56</v>
      </c>
      <c r="G277" s="26"/>
      <c r="H277" s="26"/>
      <c r="I277" s="26"/>
      <c r="J277" s="26"/>
      <c r="K277" s="26"/>
      <c r="L277" s="111"/>
      <c r="M277" s="136">
        <f>IF(N277="",IF(IF(P277&lt;&gt;"",ROUNDDOWN(SUM(G277+G278+H278+H277+I277+I278+J278+J277+1)/10,0),ROUNDDOWN(SUM(G277+G278+H278+H277+I277+I278+J278+J277)/10,0))&gt;3,3,IF(P277&lt;&gt;"",ROUNDDOWN(SUM(G277+G278+H278+H277+I277+I278+J278+J277+1)/10,0),ROUNDDOWN(SUM(G277+G278+H278+H277+I277+I278+J278+J277)/10,0))),IF(C277="Müdür Yetkili Öğretmen",3,0))</f>
        <v>0</v>
      </c>
      <c r="N277" s="106"/>
      <c r="O277" s="106"/>
      <c r="P277" s="124"/>
      <c r="Q277" s="124"/>
      <c r="R277" s="106"/>
      <c r="S277" s="106"/>
      <c r="T277" s="106"/>
      <c r="U277" s="106"/>
      <c r="V277" s="106"/>
      <c r="W277" s="25">
        <f>G277+H277+I277+J277+K277</f>
        <v>0</v>
      </c>
      <c r="X277" s="111"/>
      <c r="Y277" s="113"/>
      <c r="Z277" s="115"/>
      <c r="AA277" s="117"/>
    </row>
    <row r="278" spans="1:27" ht="18.75" customHeight="1" hidden="1" thickBot="1">
      <c r="A278" s="127"/>
      <c r="B278" s="129"/>
      <c r="C278" s="131"/>
      <c r="D278" s="133"/>
      <c r="E278" s="135"/>
      <c r="F278" s="22" t="s">
        <v>57</v>
      </c>
      <c r="G278" s="27"/>
      <c r="H278" s="27"/>
      <c r="I278" s="27"/>
      <c r="J278" s="27"/>
      <c r="K278" s="27"/>
      <c r="L278" s="112"/>
      <c r="M278" s="137"/>
      <c r="N278" s="107"/>
      <c r="O278" s="107"/>
      <c r="P278" s="125"/>
      <c r="Q278" s="125"/>
      <c r="R278" s="107"/>
      <c r="S278" s="107"/>
      <c r="T278" s="107"/>
      <c r="U278" s="107"/>
      <c r="V278" s="107"/>
      <c r="W278" s="23">
        <f>G278+H278+I278+J278+K278+L278+M277+N277+O277+P277+Q277+R277+S277+T277+U277+L277+V277</f>
        <v>0</v>
      </c>
      <c r="X278" s="112"/>
      <c r="Y278" s="114"/>
      <c r="Z278" s="116"/>
      <c r="AA278" s="117"/>
    </row>
    <row r="279" spans="1:27" ht="18.75" customHeight="1" hidden="1">
      <c r="A279" s="126">
        <v>138</v>
      </c>
      <c r="B279" s="128"/>
      <c r="C279" s="130"/>
      <c r="D279" s="132"/>
      <c r="E279" s="134"/>
      <c r="F279" s="24" t="s">
        <v>56</v>
      </c>
      <c r="G279" s="26"/>
      <c r="H279" s="26"/>
      <c r="I279" s="26"/>
      <c r="J279" s="26"/>
      <c r="K279" s="26"/>
      <c r="L279" s="111"/>
      <c r="M279" s="136">
        <f>IF(N279="",IF(IF(P279&lt;&gt;"",ROUNDDOWN(SUM(G279+G280+H280+H279+I279+I280+J280+J279+1)/10,0),ROUNDDOWN(SUM(G279+G280+H280+H279+I279+I280+J280+J279)/10,0))&gt;3,3,IF(P279&lt;&gt;"",ROUNDDOWN(SUM(G279+G280+H280+H279+I279+I280+J280+J279+1)/10,0),ROUNDDOWN(SUM(G279+G280+H280+H279+I279+I280+J280+J279)/10,0))),IF(C279="Müdür Yetkili Öğretmen",3,0))</f>
        <v>0</v>
      </c>
      <c r="N279" s="106"/>
      <c r="O279" s="106"/>
      <c r="P279" s="124"/>
      <c r="Q279" s="124"/>
      <c r="R279" s="106"/>
      <c r="S279" s="106"/>
      <c r="T279" s="106"/>
      <c r="U279" s="106"/>
      <c r="V279" s="106"/>
      <c r="W279" s="25">
        <f>G279+H279+I279+J279+K279</f>
        <v>0</v>
      </c>
      <c r="X279" s="111"/>
      <c r="Y279" s="113"/>
      <c r="Z279" s="115"/>
      <c r="AA279" s="117"/>
    </row>
    <row r="280" spans="1:27" ht="18.75" customHeight="1" hidden="1" thickBot="1">
      <c r="A280" s="127"/>
      <c r="B280" s="129"/>
      <c r="C280" s="131"/>
      <c r="D280" s="133"/>
      <c r="E280" s="135"/>
      <c r="F280" s="22" t="s">
        <v>57</v>
      </c>
      <c r="G280" s="27"/>
      <c r="H280" s="27"/>
      <c r="I280" s="27"/>
      <c r="J280" s="27"/>
      <c r="K280" s="27"/>
      <c r="L280" s="112"/>
      <c r="M280" s="137"/>
      <c r="N280" s="107"/>
      <c r="O280" s="107"/>
      <c r="P280" s="125"/>
      <c r="Q280" s="125"/>
      <c r="R280" s="107"/>
      <c r="S280" s="107"/>
      <c r="T280" s="107"/>
      <c r="U280" s="107"/>
      <c r="V280" s="107"/>
      <c r="W280" s="23">
        <f>G280+H280+I280+J280+K280+L280+M279+N279+O279+P279+Q279+R279+S279+T279+U279+L279+V279</f>
        <v>0</v>
      </c>
      <c r="X280" s="112"/>
      <c r="Y280" s="114"/>
      <c r="Z280" s="116"/>
      <c r="AA280" s="117"/>
    </row>
    <row r="281" spans="1:27" ht="18.75" customHeight="1" hidden="1">
      <c r="A281" s="126">
        <v>139</v>
      </c>
      <c r="B281" s="128"/>
      <c r="C281" s="130"/>
      <c r="D281" s="132"/>
      <c r="E281" s="134"/>
      <c r="F281" s="24" t="s">
        <v>56</v>
      </c>
      <c r="G281" s="26"/>
      <c r="H281" s="26"/>
      <c r="I281" s="26"/>
      <c r="J281" s="26"/>
      <c r="K281" s="26"/>
      <c r="L281" s="111"/>
      <c r="M281" s="136">
        <f>IF(N281="",IF(IF(P281&lt;&gt;"",ROUNDDOWN(SUM(G281+G282+H282+H281+I281+I282+J282+J281+1)/10,0),ROUNDDOWN(SUM(G281+G282+H282+H281+I281+I282+J282+J281)/10,0))&gt;3,3,IF(P281&lt;&gt;"",ROUNDDOWN(SUM(G281+G282+H282+H281+I281+I282+J282+J281+1)/10,0),ROUNDDOWN(SUM(G281+G282+H282+H281+I281+I282+J282+J281)/10,0))),IF(C281="Müdür Yetkili Öğretmen",3,0))</f>
        <v>0</v>
      </c>
      <c r="N281" s="106"/>
      <c r="O281" s="106"/>
      <c r="P281" s="124"/>
      <c r="Q281" s="124"/>
      <c r="R281" s="106"/>
      <c r="S281" s="106"/>
      <c r="T281" s="106"/>
      <c r="U281" s="106"/>
      <c r="V281" s="106"/>
      <c r="W281" s="25">
        <f>G281+H281+I281+J281+K281</f>
        <v>0</v>
      </c>
      <c r="X281" s="111"/>
      <c r="Y281" s="113"/>
      <c r="Z281" s="115"/>
      <c r="AA281" s="117"/>
    </row>
    <row r="282" spans="1:27" ht="18.75" customHeight="1" hidden="1" thickBot="1">
      <c r="A282" s="127"/>
      <c r="B282" s="129"/>
      <c r="C282" s="131"/>
      <c r="D282" s="133"/>
      <c r="E282" s="135"/>
      <c r="F282" s="22" t="s">
        <v>57</v>
      </c>
      <c r="G282" s="27"/>
      <c r="H282" s="27"/>
      <c r="I282" s="27"/>
      <c r="J282" s="27"/>
      <c r="K282" s="27"/>
      <c r="L282" s="112"/>
      <c r="M282" s="137"/>
      <c r="N282" s="107"/>
      <c r="O282" s="107"/>
      <c r="P282" s="125"/>
      <c r="Q282" s="125"/>
      <c r="R282" s="107"/>
      <c r="S282" s="107"/>
      <c r="T282" s="107"/>
      <c r="U282" s="107"/>
      <c r="V282" s="107"/>
      <c r="W282" s="23">
        <f>G282+H282+I282+J282+K282+L282+M281+N281+O281+P281+Q281+R281+S281+T281+U281+L281+V281</f>
        <v>0</v>
      </c>
      <c r="X282" s="112"/>
      <c r="Y282" s="114"/>
      <c r="Z282" s="116"/>
      <c r="AA282" s="117"/>
    </row>
    <row r="283" spans="1:27" ht="18.75" customHeight="1" hidden="1">
      <c r="A283" s="126">
        <v>140</v>
      </c>
      <c r="B283" s="128"/>
      <c r="C283" s="130"/>
      <c r="D283" s="132"/>
      <c r="E283" s="134"/>
      <c r="F283" s="24" t="s">
        <v>56</v>
      </c>
      <c r="G283" s="26"/>
      <c r="H283" s="26"/>
      <c r="I283" s="26"/>
      <c r="J283" s="26"/>
      <c r="K283" s="26"/>
      <c r="L283" s="111"/>
      <c r="M283" s="136">
        <f>IF(N283="",IF(IF(P283&lt;&gt;"",ROUNDDOWN(SUM(G283+G284+H284+H283+I283+I284+J284+J283+1)/10,0),ROUNDDOWN(SUM(G283+G284+H284+H283+I283+I284+J284+J283)/10,0))&gt;3,3,IF(P283&lt;&gt;"",ROUNDDOWN(SUM(G283+G284+H284+H283+I283+I284+J284+J283+1)/10,0),ROUNDDOWN(SUM(G283+G284+H284+H283+I283+I284+J284+J283)/10,0))),IF(C283="Müdür Yetkili Öğretmen",3,0))</f>
        <v>0</v>
      </c>
      <c r="N283" s="106"/>
      <c r="O283" s="106"/>
      <c r="P283" s="124"/>
      <c r="Q283" s="124"/>
      <c r="R283" s="106"/>
      <c r="S283" s="106"/>
      <c r="T283" s="106"/>
      <c r="U283" s="106"/>
      <c r="V283" s="106"/>
      <c r="W283" s="25">
        <f>G283+H283+I283+J283+K283</f>
        <v>0</v>
      </c>
      <c r="X283" s="111"/>
      <c r="Y283" s="113"/>
      <c r="Z283" s="115"/>
      <c r="AA283" s="117"/>
    </row>
    <row r="284" spans="1:27" ht="18.75" customHeight="1" hidden="1" thickBot="1">
      <c r="A284" s="127"/>
      <c r="B284" s="129"/>
      <c r="C284" s="131"/>
      <c r="D284" s="133"/>
      <c r="E284" s="135"/>
      <c r="F284" s="22" t="s">
        <v>57</v>
      </c>
      <c r="G284" s="27"/>
      <c r="H284" s="27"/>
      <c r="I284" s="27"/>
      <c r="J284" s="27"/>
      <c r="K284" s="27"/>
      <c r="L284" s="112"/>
      <c r="M284" s="137"/>
      <c r="N284" s="107"/>
      <c r="O284" s="107"/>
      <c r="P284" s="125"/>
      <c r="Q284" s="125"/>
      <c r="R284" s="107"/>
      <c r="S284" s="107"/>
      <c r="T284" s="107"/>
      <c r="U284" s="107"/>
      <c r="V284" s="107"/>
      <c r="W284" s="23">
        <f>G284+H284+I284+J284+K284+L284+M283+N283+O283+P283+Q283+R283+S283+T283+U283+L283+V283</f>
        <v>0</v>
      </c>
      <c r="X284" s="112"/>
      <c r="Y284" s="114"/>
      <c r="Z284" s="116"/>
      <c r="AA284" s="117"/>
    </row>
    <row r="285" spans="1:27" ht="18.75" customHeight="1" hidden="1">
      <c r="A285" s="126">
        <v>141</v>
      </c>
      <c r="B285" s="128"/>
      <c r="C285" s="130"/>
      <c r="D285" s="132"/>
      <c r="E285" s="134"/>
      <c r="F285" s="24" t="s">
        <v>56</v>
      </c>
      <c r="G285" s="26"/>
      <c r="H285" s="26"/>
      <c r="I285" s="26"/>
      <c r="J285" s="26"/>
      <c r="K285" s="26"/>
      <c r="L285" s="111"/>
      <c r="M285" s="136">
        <f>IF(N285="",IF(IF(P285&lt;&gt;"",ROUNDDOWN(SUM(G285+G286+H286+H285+I285+I286+J286+J285+1)/10,0),ROUNDDOWN(SUM(G285+G286+H286+H285+I285+I286+J286+J285)/10,0))&gt;3,3,IF(P285&lt;&gt;"",ROUNDDOWN(SUM(G285+G286+H286+H285+I285+I286+J286+J285+1)/10,0),ROUNDDOWN(SUM(G285+G286+H286+H285+I285+I286+J286+J285)/10,0))),IF(C285="Müdür Yetkili Öğretmen",3,0))</f>
        <v>0</v>
      </c>
      <c r="N285" s="106"/>
      <c r="O285" s="106"/>
      <c r="P285" s="124"/>
      <c r="Q285" s="124"/>
      <c r="R285" s="106"/>
      <c r="S285" s="106"/>
      <c r="T285" s="106"/>
      <c r="U285" s="106"/>
      <c r="V285" s="106"/>
      <c r="W285" s="25">
        <f>G285+H285+I285+J285+K285</f>
        <v>0</v>
      </c>
      <c r="X285" s="111"/>
      <c r="Y285" s="113"/>
      <c r="Z285" s="115"/>
      <c r="AA285" s="117"/>
    </row>
    <row r="286" spans="1:27" ht="18.75" customHeight="1" hidden="1" thickBot="1">
      <c r="A286" s="127"/>
      <c r="B286" s="129"/>
      <c r="C286" s="131"/>
      <c r="D286" s="133"/>
      <c r="E286" s="135"/>
      <c r="F286" s="22" t="s">
        <v>57</v>
      </c>
      <c r="G286" s="27"/>
      <c r="H286" s="27"/>
      <c r="I286" s="27"/>
      <c r="J286" s="27"/>
      <c r="K286" s="27"/>
      <c r="L286" s="112"/>
      <c r="M286" s="137"/>
      <c r="N286" s="107"/>
      <c r="O286" s="107"/>
      <c r="P286" s="125"/>
      <c r="Q286" s="125"/>
      <c r="R286" s="107"/>
      <c r="S286" s="107"/>
      <c r="T286" s="107"/>
      <c r="U286" s="107"/>
      <c r="V286" s="107"/>
      <c r="W286" s="23">
        <f>G286+H286+I286+J286+K286+L286+M285+N285+O285+P285+Q285+R285+S285+T285+U285+L285+V285</f>
        <v>0</v>
      </c>
      <c r="X286" s="112"/>
      <c r="Y286" s="114"/>
      <c r="Z286" s="116"/>
      <c r="AA286" s="117"/>
    </row>
    <row r="287" spans="1:27" ht="18.75" customHeight="1" hidden="1">
      <c r="A287" s="126">
        <v>142</v>
      </c>
      <c r="B287" s="128"/>
      <c r="C287" s="130"/>
      <c r="D287" s="132"/>
      <c r="E287" s="134"/>
      <c r="F287" s="24" t="s">
        <v>56</v>
      </c>
      <c r="G287" s="26"/>
      <c r="H287" s="26"/>
      <c r="I287" s="26"/>
      <c r="J287" s="26"/>
      <c r="K287" s="26"/>
      <c r="L287" s="111"/>
      <c r="M287" s="136">
        <f>IF(N287="",IF(IF(P287&lt;&gt;"",ROUNDDOWN(SUM(G287+G288+H288+H287+I287+I288+J288+J287+1)/10,0),ROUNDDOWN(SUM(G287+G288+H288+H287+I287+I288+J288+J287)/10,0))&gt;3,3,IF(P287&lt;&gt;"",ROUNDDOWN(SUM(G287+G288+H288+H287+I287+I288+J288+J287+1)/10,0),ROUNDDOWN(SUM(G287+G288+H288+H287+I287+I288+J288+J287)/10,0))),IF(C287="Müdür Yetkili Öğretmen",3,0))</f>
        <v>0</v>
      </c>
      <c r="N287" s="106"/>
      <c r="O287" s="106"/>
      <c r="P287" s="124"/>
      <c r="Q287" s="124"/>
      <c r="R287" s="106"/>
      <c r="S287" s="106"/>
      <c r="T287" s="106"/>
      <c r="U287" s="106"/>
      <c r="V287" s="106"/>
      <c r="W287" s="25">
        <f>G287+H287+I287+J287+K287</f>
        <v>0</v>
      </c>
      <c r="X287" s="111"/>
      <c r="Y287" s="113"/>
      <c r="Z287" s="115"/>
      <c r="AA287" s="117"/>
    </row>
    <row r="288" spans="1:27" ht="18.75" customHeight="1" hidden="1" thickBot="1">
      <c r="A288" s="127"/>
      <c r="B288" s="129"/>
      <c r="C288" s="131"/>
      <c r="D288" s="133"/>
      <c r="E288" s="135"/>
      <c r="F288" s="22" t="s">
        <v>57</v>
      </c>
      <c r="G288" s="27"/>
      <c r="H288" s="27"/>
      <c r="I288" s="27"/>
      <c r="J288" s="27"/>
      <c r="K288" s="27"/>
      <c r="L288" s="112"/>
      <c r="M288" s="137"/>
      <c r="N288" s="107"/>
      <c r="O288" s="107"/>
      <c r="P288" s="125"/>
      <c r="Q288" s="125"/>
      <c r="R288" s="107"/>
      <c r="S288" s="107"/>
      <c r="T288" s="107"/>
      <c r="U288" s="107"/>
      <c r="V288" s="107"/>
      <c r="W288" s="23">
        <f>G288+H288+I288+J288+K288+L288+M287+N287+O287+P287+Q287+R287+S287+T287+U287+L287+V287</f>
        <v>0</v>
      </c>
      <c r="X288" s="112"/>
      <c r="Y288" s="114"/>
      <c r="Z288" s="116"/>
      <c r="AA288" s="117"/>
    </row>
    <row r="289" spans="1:27" ht="18.75" customHeight="1" hidden="1">
      <c r="A289" s="126">
        <v>143</v>
      </c>
      <c r="B289" s="128"/>
      <c r="C289" s="130"/>
      <c r="D289" s="132"/>
      <c r="E289" s="134"/>
      <c r="F289" s="24" t="s">
        <v>56</v>
      </c>
      <c r="G289" s="26"/>
      <c r="H289" s="26"/>
      <c r="I289" s="26"/>
      <c r="J289" s="26"/>
      <c r="K289" s="26"/>
      <c r="L289" s="111"/>
      <c r="M289" s="136">
        <f>IF(N289="",IF(IF(P289&lt;&gt;"",ROUNDDOWN(SUM(G289+G290+H290+H289+I289+I290+J290+J289+1)/10,0),ROUNDDOWN(SUM(G289+G290+H290+H289+I289+I290+J290+J289)/10,0))&gt;3,3,IF(P289&lt;&gt;"",ROUNDDOWN(SUM(G289+G290+H290+H289+I289+I290+J290+J289+1)/10,0),ROUNDDOWN(SUM(G289+G290+H290+H289+I289+I290+J290+J289)/10,0))),IF(C289="Müdür Yetkili Öğretmen",3,0))</f>
        <v>0</v>
      </c>
      <c r="N289" s="106"/>
      <c r="O289" s="106"/>
      <c r="P289" s="124"/>
      <c r="Q289" s="124"/>
      <c r="R289" s="106"/>
      <c r="S289" s="106"/>
      <c r="T289" s="106"/>
      <c r="U289" s="106"/>
      <c r="V289" s="106"/>
      <c r="W289" s="25">
        <f>G289+H289+I289+J289+K289</f>
        <v>0</v>
      </c>
      <c r="X289" s="111"/>
      <c r="Y289" s="113"/>
      <c r="Z289" s="115"/>
      <c r="AA289" s="117"/>
    </row>
    <row r="290" spans="1:27" ht="18.75" customHeight="1" hidden="1" thickBot="1">
      <c r="A290" s="127"/>
      <c r="B290" s="129"/>
      <c r="C290" s="131"/>
      <c r="D290" s="133"/>
      <c r="E290" s="135"/>
      <c r="F290" s="22" t="s">
        <v>57</v>
      </c>
      <c r="G290" s="27"/>
      <c r="H290" s="27"/>
      <c r="I290" s="27"/>
      <c r="J290" s="27"/>
      <c r="K290" s="27"/>
      <c r="L290" s="112"/>
      <c r="M290" s="137"/>
      <c r="N290" s="107"/>
      <c r="O290" s="107"/>
      <c r="P290" s="125"/>
      <c r="Q290" s="125"/>
      <c r="R290" s="107"/>
      <c r="S290" s="107"/>
      <c r="T290" s="107"/>
      <c r="U290" s="107"/>
      <c r="V290" s="107"/>
      <c r="W290" s="23">
        <f>G290+H290+I290+J290+K290+L290+M289+N289+O289+P289+Q289+R289+S289+T289+U289+L289+V289</f>
        <v>0</v>
      </c>
      <c r="X290" s="112"/>
      <c r="Y290" s="114"/>
      <c r="Z290" s="116"/>
      <c r="AA290" s="117"/>
    </row>
    <row r="291" spans="1:27" ht="18.75" customHeight="1" hidden="1">
      <c r="A291" s="126">
        <v>144</v>
      </c>
      <c r="B291" s="128"/>
      <c r="C291" s="130"/>
      <c r="D291" s="132"/>
      <c r="E291" s="134"/>
      <c r="F291" s="24" t="s">
        <v>56</v>
      </c>
      <c r="G291" s="26"/>
      <c r="H291" s="26"/>
      <c r="I291" s="26"/>
      <c r="J291" s="26"/>
      <c r="K291" s="26"/>
      <c r="L291" s="111"/>
      <c r="M291" s="136">
        <f>IF(N291="",IF(IF(P291&lt;&gt;"",ROUNDDOWN(SUM(G291+G292+H292+H291+I291+I292+J292+J291+1)/10,0),ROUNDDOWN(SUM(G291+G292+H292+H291+I291+I292+J292+J291)/10,0))&gt;3,3,IF(P291&lt;&gt;"",ROUNDDOWN(SUM(G291+G292+H292+H291+I291+I292+J292+J291+1)/10,0),ROUNDDOWN(SUM(G291+G292+H292+H291+I291+I292+J292+J291)/10,0))),IF(C291="Müdür Yetkili Öğretmen",3,0))</f>
        <v>0</v>
      </c>
      <c r="N291" s="106"/>
      <c r="O291" s="106"/>
      <c r="P291" s="124"/>
      <c r="Q291" s="124"/>
      <c r="R291" s="106"/>
      <c r="S291" s="106"/>
      <c r="T291" s="106"/>
      <c r="U291" s="106"/>
      <c r="V291" s="106"/>
      <c r="W291" s="25">
        <f>G291+H291+I291+J291+K291</f>
        <v>0</v>
      </c>
      <c r="X291" s="111"/>
      <c r="Y291" s="113"/>
      <c r="Z291" s="115"/>
      <c r="AA291" s="117"/>
    </row>
    <row r="292" spans="1:27" ht="18.75" customHeight="1" hidden="1" thickBot="1">
      <c r="A292" s="127"/>
      <c r="B292" s="129"/>
      <c r="C292" s="131"/>
      <c r="D292" s="133"/>
      <c r="E292" s="135"/>
      <c r="F292" s="22" t="s">
        <v>57</v>
      </c>
      <c r="G292" s="27"/>
      <c r="H292" s="27"/>
      <c r="I292" s="27"/>
      <c r="J292" s="27"/>
      <c r="K292" s="27"/>
      <c r="L292" s="112"/>
      <c r="M292" s="137"/>
      <c r="N292" s="107"/>
      <c r="O292" s="107"/>
      <c r="P292" s="125"/>
      <c r="Q292" s="125"/>
      <c r="R292" s="107"/>
      <c r="S292" s="107"/>
      <c r="T292" s="107"/>
      <c r="U292" s="107"/>
      <c r="V292" s="107"/>
      <c r="W292" s="23">
        <f>G292+H292+I292+J292+K292+L292+M291+N291+O291+P291+Q291+R291+S291+T291+U291+L291+V291</f>
        <v>0</v>
      </c>
      <c r="X292" s="112"/>
      <c r="Y292" s="114"/>
      <c r="Z292" s="116"/>
      <c r="AA292" s="117"/>
    </row>
    <row r="293" spans="1:27" ht="18.75" customHeight="1" hidden="1">
      <c r="A293" s="126">
        <v>145</v>
      </c>
      <c r="B293" s="128"/>
      <c r="C293" s="130"/>
      <c r="D293" s="132"/>
      <c r="E293" s="134"/>
      <c r="F293" s="24" t="s">
        <v>56</v>
      </c>
      <c r="G293" s="26"/>
      <c r="H293" s="26"/>
      <c r="I293" s="26"/>
      <c r="J293" s="26"/>
      <c r="K293" s="26"/>
      <c r="L293" s="111"/>
      <c r="M293" s="136">
        <f>IF(N293="",IF(IF(P293&lt;&gt;"",ROUNDDOWN(SUM(G293+G294+H294+H293+I293+I294+J294+J293+1)/10,0),ROUNDDOWN(SUM(G293+G294+H294+H293+I293+I294+J294+J293)/10,0))&gt;3,3,IF(P293&lt;&gt;"",ROUNDDOWN(SUM(G293+G294+H294+H293+I293+I294+J294+J293+1)/10,0),ROUNDDOWN(SUM(G293+G294+H294+H293+I293+I294+J294+J293)/10,0))),IF(C293="Müdür Yetkili Öğretmen",3,0))</f>
        <v>0</v>
      </c>
      <c r="N293" s="106"/>
      <c r="O293" s="106"/>
      <c r="P293" s="124"/>
      <c r="Q293" s="124"/>
      <c r="R293" s="106"/>
      <c r="S293" s="106"/>
      <c r="T293" s="106"/>
      <c r="U293" s="106"/>
      <c r="V293" s="106"/>
      <c r="W293" s="25">
        <f>G293+H293+I293+J293+K293</f>
        <v>0</v>
      </c>
      <c r="X293" s="111"/>
      <c r="Y293" s="113"/>
      <c r="Z293" s="115"/>
      <c r="AA293" s="117"/>
    </row>
    <row r="294" spans="1:27" ht="18.75" customHeight="1" hidden="1" thickBot="1">
      <c r="A294" s="127"/>
      <c r="B294" s="129"/>
      <c r="C294" s="131"/>
      <c r="D294" s="133"/>
      <c r="E294" s="135"/>
      <c r="F294" s="22" t="s">
        <v>57</v>
      </c>
      <c r="G294" s="27"/>
      <c r="H294" s="27"/>
      <c r="I294" s="27"/>
      <c r="J294" s="27"/>
      <c r="K294" s="27"/>
      <c r="L294" s="112"/>
      <c r="M294" s="137"/>
      <c r="N294" s="107"/>
      <c r="O294" s="107"/>
      <c r="P294" s="125"/>
      <c r="Q294" s="125"/>
      <c r="R294" s="107"/>
      <c r="S294" s="107"/>
      <c r="T294" s="107"/>
      <c r="U294" s="107"/>
      <c r="V294" s="107"/>
      <c r="W294" s="23">
        <f>G294+H294+I294+J294+K294+L294+M293+N293+O293+P293+Q293+R293+S293+T293+U293+L293+V293</f>
        <v>0</v>
      </c>
      <c r="X294" s="112"/>
      <c r="Y294" s="114"/>
      <c r="Z294" s="116"/>
      <c r="AA294" s="117"/>
    </row>
    <row r="295" spans="1:27" ht="18.75" customHeight="1" hidden="1">
      <c r="A295" s="126">
        <v>146</v>
      </c>
      <c r="B295" s="128"/>
      <c r="C295" s="130"/>
      <c r="D295" s="132"/>
      <c r="E295" s="134"/>
      <c r="F295" s="24" t="s">
        <v>56</v>
      </c>
      <c r="G295" s="26"/>
      <c r="H295" s="26"/>
      <c r="I295" s="26"/>
      <c r="J295" s="26"/>
      <c r="K295" s="26"/>
      <c r="L295" s="111"/>
      <c r="M295" s="136">
        <f>IF(N295="",IF(IF(P295&lt;&gt;"",ROUNDDOWN(SUM(G295+G296+H296+H295+I295+I296+J296+J295+1)/10,0),ROUNDDOWN(SUM(G295+G296+H296+H295+I295+I296+J296+J295)/10,0))&gt;3,3,IF(P295&lt;&gt;"",ROUNDDOWN(SUM(G295+G296+H296+H295+I295+I296+J296+J295+1)/10,0),ROUNDDOWN(SUM(G295+G296+H296+H295+I295+I296+J296+J295)/10,0))),IF(C295="Müdür Yetkili Öğretmen",3,0))</f>
        <v>0</v>
      </c>
      <c r="N295" s="106"/>
      <c r="O295" s="106"/>
      <c r="P295" s="124"/>
      <c r="Q295" s="124"/>
      <c r="R295" s="106"/>
      <c r="S295" s="106"/>
      <c r="T295" s="106"/>
      <c r="U295" s="106"/>
      <c r="V295" s="106"/>
      <c r="W295" s="25">
        <f>G295+H295+I295+J295+K295</f>
        <v>0</v>
      </c>
      <c r="X295" s="111"/>
      <c r="Y295" s="113"/>
      <c r="Z295" s="115"/>
      <c r="AA295" s="117"/>
    </row>
    <row r="296" spans="1:27" ht="18.75" customHeight="1" hidden="1" thickBot="1">
      <c r="A296" s="127"/>
      <c r="B296" s="129"/>
      <c r="C296" s="131"/>
      <c r="D296" s="133"/>
      <c r="E296" s="135"/>
      <c r="F296" s="22" t="s">
        <v>57</v>
      </c>
      <c r="G296" s="27"/>
      <c r="H296" s="27"/>
      <c r="I296" s="27"/>
      <c r="J296" s="27"/>
      <c r="K296" s="27"/>
      <c r="L296" s="112"/>
      <c r="M296" s="137"/>
      <c r="N296" s="107"/>
      <c r="O296" s="107"/>
      <c r="P296" s="125"/>
      <c r="Q296" s="125"/>
      <c r="R296" s="107"/>
      <c r="S296" s="107"/>
      <c r="T296" s="107"/>
      <c r="U296" s="107"/>
      <c r="V296" s="107"/>
      <c r="W296" s="23">
        <f>G296+H296+I296+J296+K296+L296+M295+N295+O295+P295+Q295+R295+S295+T295+U295+L295+V295</f>
        <v>0</v>
      </c>
      <c r="X296" s="112"/>
      <c r="Y296" s="114"/>
      <c r="Z296" s="116"/>
      <c r="AA296" s="117"/>
    </row>
    <row r="297" spans="1:27" ht="18.75" customHeight="1" hidden="1">
      <c r="A297" s="126">
        <v>147</v>
      </c>
      <c r="B297" s="128"/>
      <c r="C297" s="130"/>
      <c r="D297" s="132"/>
      <c r="E297" s="134"/>
      <c r="F297" s="24" t="s">
        <v>56</v>
      </c>
      <c r="G297" s="26"/>
      <c r="H297" s="26"/>
      <c r="I297" s="26"/>
      <c r="J297" s="26"/>
      <c r="K297" s="26"/>
      <c r="L297" s="111"/>
      <c r="M297" s="136">
        <f>IF(N297="",IF(IF(P297&lt;&gt;"",ROUNDDOWN(SUM(G297+G298+H298+H297+I297+I298+J298+J297+1)/10,0),ROUNDDOWN(SUM(G297+G298+H298+H297+I297+I298+J298+J297)/10,0))&gt;3,3,IF(P297&lt;&gt;"",ROUNDDOWN(SUM(G297+G298+H298+H297+I297+I298+J298+J297+1)/10,0),ROUNDDOWN(SUM(G297+G298+H298+H297+I297+I298+J298+J297)/10,0))),IF(C297="Müdür Yetkili Öğretmen",3,0))</f>
        <v>0</v>
      </c>
      <c r="N297" s="106"/>
      <c r="O297" s="106"/>
      <c r="P297" s="124"/>
      <c r="Q297" s="124"/>
      <c r="R297" s="106"/>
      <c r="S297" s="106"/>
      <c r="T297" s="106"/>
      <c r="U297" s="106"/>
      <c r="V297" s="106"/>
      <c r="W297" s="25">
        <f>G297+H297+I297+J297+K297</f>
        <v>0</v>
      </c>
      <c r="X297" s="111"/>
      <c r="Y297" s="113"/>
      <c r="Z297" s="115"/>
      <c r="AA297" s="117"/>
    </row>
    <row r="298" spans="1:27" ht="18.75" customHeight="1" hidden="1" thickBot="1">
      <c r="A298" s="127"/>
      <c r="B298" s="129"/>
      <c r="C298" s="131"/>
      <c r="D298" s="133"/>
      <c r="E298" s="135"/>
      <c r="F298" s="22" t="s">
        <v>57</v>
      </c>
      <c r="G298" s="27"/>
      <c r="H298" s="27"/>
      <c r="I298" s="27"/>
      <c r="J298" s="27"/>
      <c r="K298" s="27"/>
      <c r="L298" s="112"/>
      <c r="M298" s="137"/>
      <c r="N298" s="107"/>
      <c r="O298" s="107"/>
      <c r="P298" s="125"/>
      <c r="Q298" s="125"/>
      <c r="R298" s="107"/>
      <c r="S298" s="107"/>
      <c r="T298" s="107"/>
      <c r="U298" s="107"/>
      <c r="V298" s="107"/>
      <c r="W298" s="23">
        <f>G298+H298+I298+J298+K298+L298+M297+N297+O297+P297+Q297+R297+S297+T297+U297+L297+V297</f>
        <v>0</v>
      </c>
      <c r="X298" s="112"/>
      <c r="Y298" s="114"/>
      <c r="Z298" s="116"/>
      <c r="AA298" s="117"/>
    </row>
    <row r="299" spans="1:27" ht="18.75" customHeight="1" hidden="1">
      <c r="A299" s="126">
        <v>148</v>
      </c>
      <c r="B299" s="128"/>
      <c r="C299" s="130"/>
      <c r="D299" s="132"/>
      <c r="E299" s="134"/>
      <c r="F299" s="24" t="s">
        <v>56</v>
      </c>
      <c r="G299" s="26"/>
      <c r="H299" s="26"/>
      <c r="I299" s="26"/>
      <c r="J299" s="26"/>
      <c r="K299" s="26"/>
      <c r="L299" s="111"/>
      <c r="M299" s="136">
        <f>IF(N299="",IF(IF(P299&lt;&gt;"",ROUNDDOWN(SUM(G299+G300+H300+H299+I299+I300+J300+J299+1)/10,0),ROUNDDOWN(SUM(G299+G300+H300+H299+I299+I300+J300+J299)/10,0))&gt;3,3,IF(P299&lt;&gt;"",ROUNDDOWN(SUM(G299+G300+H300+H299+I299+I300+J300+J299+1)/10,0),ROUNDDOWN(SUM(G299+G300+H300+H299+I299+I300+J300+J299)/10,0))),IF(C299="Müdür Yetkili Öğretmen",3,0))</f>
        <v>0</v>
      </c>
      <c r="N299" s="106"/>
      <c r="O299" s="106"/>
      <c r="P299" s="124"/>
      <c r="Q299" s="124"/>
      <c r="R299" s="106"/>
      <c r="S299" s="106"/>
      <c r="T299" s="106"/>
      <c r="U299" s="106"/>
      <c r="V299" s="106"/>
      <c r="W299" s="25">
        <f>G299+H299+I299+J299+K299</f>
        <v>0</v>
      </c>
      <c r="X299" s="111"/>
      <c r="Y299" s="113"/>
      <c r="Z299" s="115"/>
      <c r="AA299" s="117"/>
    </row>
    <row r="300" spans="1:27" ht="18.75" customHeight="1" hidden="1" thickBot="1">
      <c r="A300" s="127"/>
      <c r="B300" s="129"/>
      <c r="C300" s="131"/>
      <c r="D300" s="133"/>
      <c r="E300" s="135"/>
      <c r="F300" s="22" t="s">
        <v>57</v>
      </c>
      <c r="G300" s="27"/>
      <c r="H300" s="27"/>
      <c r="I300" s="27"/>
      <c r="J300" s="27"/>
      <c r="K300" s="27"/>
      <c r="L300" s="112"/>
      <c r="M300" s="137"/>
      <c r="N300" s="107"/>
      <c r="O300" s="107"/>
      <c r="P300" s="125"/>
      <c r="Q300" s="125"/>
      <c r="R300" s="107"/>
      <c r="S300" s="107"/>
      <c r="T300" s="107"/>
      <c r="U300" s="107"/>
      <c r="V300" s="107"/>
      <c r="W300" s="23">
        <f>G300+H300+I300+J300+K300+L300+M299+N299+O299+P299+Q299+R299+S299+T299+U299+L299+V299</f>
        <v>0</v>
      </c>
      <c r="X300" s="112"/>
      <c r="Y300" s="114"/>
      <c r="Z300" s="116"/>
      <c r="AA300" s="117"/>
    </row>
    <row r="301" spans="1:27" ht="18.75" customHeight="1" hidden="1">
      <c r="A301" s="126">
        <v>149</v>
      </c>
      <c r="B301" s="128"/>
      <c r="C301" s="130"/>
      <c r="D301" s="132"/>
      <c r="E301" s="134"/>
      <c r="F301" s="24" t="s">
        <v>56</v>
      </c>
      <c r="G301" s="26"/>
      <c r="H301" s="26"/>
      <c r="I301" s="26"/>
      <c r="J301" s="26"/>
      <c r="K301" s="26"/>
      <c r="L301" s="111"/>
      <c r="M301" s="136">
        <f>IF(N301="",IF(IF(P301&lt;&gt;"",ROUNDDOWN(SUM(G301+G302+H302+H301+I301+I302+J302+J301+1)/10,0),ROUNDDOWN(SUM(G301+G302+H302+H301+I301+I302+J302+J301)/10,0))&gt;3,3,IF(P301&lt;&gt;"",ROUNDDOWN(SUM(G301+G302+H302+H301+I301+I302+J302+J301+1)/10,0),ROUNDDOWN(SUM(G301+G302+H302+H301+I301+I302+J302+J301)/10,0))),IF(C301="Müdür Yetkili Öğretmen",3,0))</f>
        <v>0</v>
      </c>
      <c r="N301" s="106"/>
      <c r="O301" s="106"/>
      <c r="P301" s="124"/>
      <c r="Q301" s="124"/>
      <c r="R301" s="106"/>
      <c r="S301" s="106"/>
      <c r="T301" s="106"/>
      <c r="U301" s="106"/>
      <c r="V301" s="106"/>
      <c r="W301" s="25">
        <f>G301+H301+I301+J301+K301</f>
        <v>0</v>
      </c>
      <c r="X301" s="111"/>
      <c r="Y301" s="113"/>
      <c r="Z301" s="115"/>
      <c r="AA301" s="117"/>
    </row>
    <row r="302" spans="1:27" ht="18.75" customHeight="1" hidden="1" thickBot="1">
      <c r="A302" s="127"/>
      <c r="B302" s="129"/>
      <c r="C302" s="131"/>
      <c r="D302" s="133"/>
      <c r="E302" s="135"/>
      <c r="F302" s="22" t="s">
        <v>57</v>
      </c>
      <c r="G302" s="27"/>
      <c r="H302" s="27"/>
      <c r="I302" s="27"/>
      <c r="J302" s="27"/>
      <c r="K302" s="27"/>
      <c r="L302" s="112"/>
      <c r="M302" s="137"/>
      <c r="N302" s="107"/>
      <c r="O302" s="107"/>
      <c r="P302" s="125"/>
      <c r="Q302" s="125"/>
      <c r="R302" s="107"/>
      <c r="S302" s="107"/>
      <c r="T302" s="107"/>
      <c r="U302" s="107"/>
      <c r="V302" s="107"/>
      <c r="W302" s="23">
        <f>G302+H302+I302+J302+K302+L302+M301+N301+O301+P301+Q301+R301+S301+T301+U301+L301+V301</f>
        <v>0</v>
      </c>
      <c r="X302" s="112"/>
      <c r="Y302" s="114"/>
      <c r="Z302" s="116"/>
      <c r="AA302" s="117"/>
    </row>
    <row r="303" spans="1:27" ht="18.75" customHeight="1" hidden="1">
      <c r="A303" s="126">
        <v>150</v>
      </c>
      <c r="B303" s="128"/>
      <c r="C303" s="130"/>
      <c r="D303" s="132"/>
      <c r="E303" s="134"/>
      <c r="F303" s="24" t="s">
        <v>56</v>
      </c>
      <c r="G303" s="26"/>
      <c r="H303" s="26"/>
      <c r="I303" s="26"/>
      <c r="J303" s="26"/>
      <c r="K303" s="26"/>
      <c r="L303" s="111"/>
      <c r="M303" s="136">
        <f>IF(N303="",IF(IF(P303&lt;&gt;"",ROUNDDOWN(SUM(G303+G304+H304+H303+I303+I304+J304+J303+1)/10,0),ROUNDDOWN(SUM(G303+G304+H304+H303+I303+I304+J304+J303)/10,0))&gt;3,3,IF(P303&lt;&gt;"",ROUNDDOWN(SUM(G303+G304+H304+H303+I303+I304+J304+J303+1)/10,0),ROUNDDOWN(SUM(G303+G304+H304+H303+I303+I304+J304+J303)/10,0))),IF(C303="Müdür Yetkili Öğretmen",3,0))</f>
        <v>0</v>
      </c>
      <c r="N303" s="106"/>
      <c r="O303" s="106"/>
      <c r="P303" s="124"/>
      <c r="Q303" s="124"/>
      <c r="R303" s="106"/>
      <c r="S303" s="106"/>
      <c r="T303" s="106"/>
      <c r="U303" s="106"/>
      <c r="V303" s="106"/>
      <c r="W303" s="25">
        <f>G303+H303+I303+J303+K303</f>
        <v>0</v>
      </c>
      <c r="X303" s="111"/>
      <c r="Y303" s="113"/>
      <c r="Z303" s="115"/>
      <c r="AA303" s="117"/>
    </row>
    <row r="304" spans="1:27" ht="18.75" customHeight="1" hidden="1" thickBot="1">
      <c r="A304" s="127"/>
      <c r="B304" s="129"/>
      <c r="C304" s="131"/>
      <c r="D304" s="133"/>
      <c r="E304" s="135"/>
      <c r="F304" s="22" t="s">
        <v>57</v>
      </c>
      <c r="G304" s="27"/>
      <c r="H304" s="27"/>
      <c r="I304" s="27"/>
      <c r="J304" s="27"/>
      <c r="K304" s="27"/>
      <c r="L304" s="112"/>
      <c r="M304" s="137"/>
      <c r="N304" s="107"/>
      <c r="O304" s="107"/>
      <c r="P304" s="125"/>
      <c r="Q304" s="125"/>
      <c r="R304" s="107"/>
      <c r="S304" s="107"/>
      <c r="T304" s="107"/>
      <c r="U304" s="107"/>
      <c r="V304" s="107"/>
      <c r="W304" s="23">
        <f>G304+H304+I304+J304+K304+L304+M303+N303+O303+P303+Q303+R303+S303+T303+U303+L303+V303</f>
        <v>0</v>
      </c>
      <c r="X304" s="112"/>
      <c r="Y304" s="114"/>
      <c r="Z304" s="116"/>
      <c r="AA304" s="117"/>
    </row>
    <row r="305" spans="1:27" ht="18.75" customHeight="1" hidden="1">
      <c r="A305" s="126">
        <v>151</v>
      </c>
      <c r="B305" s="128"/>
      <c r="C305" s="130"/>
      <c r="D305" s="132"/>
      <c r="E305" s="134"/>
      <c r="F305" s="24" t="s">
        <v>56</v>
      </c>
      <c r="G305" s="26"/>
      <c r="H305" s="26"/>
      <c r="I305" s="26"/>
      <c r="J305" s="26"/>
      <c r="K305" s="26"/>
      <c r="L305" s="111"/>
      <c r="M305" s="136">
        <f>IF(N305="",IF(IF(P305&lt;&gt;"",ROUNDDOWN(SUM(G305+G306+H306+H305+I305+I306+J306+J305+1)/10,0),ROUNDDOWN(SUM(G305+G306+H306+H305+I305+I306+J306+J305)/10,0))&gt;3,3,IF(P305&lt;&gt;"",ROUNDDOWN(SUM(G305+G306+H306+H305+I305+I306+J306+J305+1)/10,0),ROUNDDOWN(SUM(G305+G306+H306+H305+I305+I306+J306+J305)/10,0))),IF(C305="Müdür Yetkili Öğretmen",3,0))</f>
        <v>0</v>
      </c>
      <c r="N305" s="106"/>
      <c r="O305" s="106"/>
      <c r="P305" s="124"/>
      <c r="Q305" s="124"/>
      <c r="R305" s="106"/>
      <c r="S305" s="106"/>
      <c r="T305" s="106"/>
      <c r="U305" s="106"/>
      <c r="V305" s="106"/>
      <c r="W305" s="25">
        <f>G305+H305+I305+J305+K305</f>
        <v>0</v>
      </c>
      <c r="X305" s="111"/>
      <c r="Y305" s="113"/>
      <c r="Z305" s="115"/>
      <c r="AA305" s="117"/>
    </row>
    <row r="306" spans="1:27" ht="18.75" customHeight="1" hidden="1" thickBot="1">
      <c r="A306" s="127"/>
      <c r="B306" s="129"/>
      <c r="C306" s="131"/>
      <c r="D306" s="133"/>
      <c r="E306" s="135"/>
      <c r="F306" s="22" t="s">
        <v>57</v>
      </c>
      <c r="G306" s="27"/>
      <c r="H306" s="27"/>
      <c r="I306" s="27"/>
      <c r="J306" s="27"/>
      <c r="K306" s="27"/>
      <c r="L306" s="112"/>
      <c r="M306" s="137"/>
      <c r="N306" s="107"/>
      <c r="O306" s="107"/>
      <c r="P306" s="125"/>
      <c r="Q306" s="125"/>
      <c r="R306" s="107"/>
      <c r="S306" s="107"/>
      <c r="T306" s="107"/>
      <c r="U306" s="107"/>
      <c r="V306" s="107"/>
      <c r="W306" s="23">
        <f>G306+H306+I306+J306+K306+L306+M305+N305+O305+P305+Q305+R305+S305+T305+U305+L305+V305</f>
        <v>0</v>
      </c>
      <c r="X306" s="112"/>
      <c r="Y306" s="114"/>
      <c r="Z306" s="116"/>
      <c r="AA306" s="117"/>
    </row>
    <row r="307" spans="1:27" ht="18.75" customHeight="1" hidden="1">
      <c r="A307" s="126">
        <v>152</v>
      </c>
      <c r="B307" s="128"/>
      <c r="C307" s="130"/>
      <c r="D307" s="132"/>
      <c r="E307" s="134"/>
      <c r="F307" s="24" t="s">
        <v>56</v>
      </c>
      <c r="G307" s="26"/>
      <c r="H307" s="26"/>
      <c r="I307" s="26"/>
      <c r="J307" s="26"/>
      <c r="K307" s="26"/>
      <c r="L307" s="111"/>
      <c r="M307" s="136">
        <f>IF(N307="",IF(IF(P307&lt;&gt;"",ROUNDDOWN(SUM(G307+G308+H308+H307+I307+I308+J308+J307+1)/10,0),ROUNDDOWN(SUM(G307+G308+H308+H307+I307+I308+J308+J307)/10,0))&gt;3,3,IF(P307&lt;&gt;"",ROUNDDOWN(SUM(G307+G308+H308+H307+I307+I308+J308+J307+1)/10,0),ROUNDDOWN(SUM(G307+G308+H308+H307+I307+I308+J308+J307)/10,0))),IF(C307="Müdür Yetkili Öğretmen",3,0))</f>
        <v>0</v>
      </c>
      <c r="N307" s="106"/>
      <c r="O307" s="106"/>
      <c r="P307" s="124"/>
      <c r="Q307" s="124"/>
      <c r="R307" s="106"/>
      <c r="S307" s="106"/>
      <c r="T307" s="106"/>
      <c r="U307" s="106"/>
      <c r="V307" s="106"/>
      <c r="W307" s="25">
        <f>G307+H307+I307+J307+K307</f>
        <v>0</v>
      </c>
      <c r="X307" s="111"/>
      <c r="Y307" s="113"/>
      <c r="Z307" s="115"/>
      <c r="AA307" s="117"/>
    </row>
    <row r="308" spans="1:27" ht="18.75" customHeight="1" hidden="1" thickBot="1">
      <c r="A308" s="127"/>
      <c r="B308" s="129"/>
      <c r="C308" s="131"/>
      <c r="D308" s="133"/>
      <c r="E308" s="135"/>
      <c r="F308" s="22" t="s">
        <v>57</v>
      </c>
      <c r="G308" s="27"/>
      <c r="H308" s="27"/>
      <c r="I308" s="27"/>
      <c r="J308" s="27"/>
      <c r="K308" s="27"/>
      <c r="L308" s="112"/>
      <c r="M308" s="137"/>
      <c r="N308" s="107"/>
      <c r="O308" s="107"/>
      <c r="P308" s="125"/>
      <c r="Q308" s="125"/>
      <c r="R308" s="107"/>
      <c r="S308" s="107"/>
      <c r="T308" s="107"/>
      <c r="U308" s="107"/>
      <c r="V308" s="107"/>
      <c r="W308" s="23">
        <f>G308+H308+I308+J308+K308+L308+M307+N307+O307+P307+Q307+R307+S307+T307+U307+L307+V307</f>
        <v>0</v>
      </c>
      <c r="X308" s="112"/>
      <c r="Y308" s="114"/>
      <c r="Z308" s="116"/>
      <c r="AA308" s="117"/>
    </row>
    <row r="309" spans="1:27" ht="18.75" customHeight="1" hidden="1">
      <c r="A309" s="126">
        <v>153</v>
      </c>
      <c r="B309" s="128"/>
      <c r="C309" s="130"/>
      <c r="D309" s="132"/>
      <c r="E309" s="134"/>
      <c r="F309" s="24" t="s">
        <v>56</v>
      </c>
      <c r="G309" s="26"/>
      <c r="H309" s="26"/>
      <c r="I309" s="26"/>
      <c r="J309" s="26"/>
      <c r="K309" s="26"/>
      <c r="L309" s="111"/>
      <c r="M309" s="136">
        <f>IF(N309="",IF(IF(P309&lt;&gt;"",ROUNDDOWN(SUM(G309+G310+H310+H309+I309+I310+J310+J309+1)/10,0),ROUNDDOWN(SUM(G309+G310+H310+H309+I309+I310+J310+J309)/10,0))&gt;3,3,IF(P309&lt;&gt;"",ROUNDDOWN(SUM(G309+G310+H310+H309+I309+I310+J310+J309+1)/10,0),ROUNDDOWN(SUM(G309+G310+H310+H309+I309+I310+J310+J309)/10,0))),IF(C309="Müdür Yetkili Öğretmen",3,0))</f>
        <v>0</v>
      </c>
      <c r="N309" s="106"/>
      <c r="O309" s="106"/>
      <c r="P309" s="124"/>
      <c r="Q309" s="124"/>
      <c r="R309" s="106"/>
      <c r="S309" s="106"/>
      <c r="T309" s="106"/>
      <c r="U309" s="106"/>
      <c r="V309" s="106"/>
      <c r="W309" s="25">
        <f>G309+H309+I309+J309+K309</f>
        <v>0</v>
      </c>
      <c r="X309" s="111"/>
      <c r="Y309" s="113"/>
      <c r="Z309" s="115"/>
      <c r="AA309" s="117"/>
    </row>
    <row r="310" spans="1:27" ht="18.75" customHeight="1" hidden="1" thickBot="1">
      <c r="A310" s="127"/>
      <c r="B310" s="129"/>
      <c r="C310" s="131"/>
      <c r="D310" s="133"/>
      <c r="E310" s="135"/>
      <c r="F310" s="22" t="s">
        <v>57</v>
      </c>
      <c r="G310" s="27"/>
      <c r="H310" s="27"/>
      <c r="I310" s="27"/>
      <c r="J310" s="27"/>
      <c r="K310" s="27"/>
      <c r="L310" s="112"/>
      <c r="M310" s="137"/>
      <c r="N310" s="107"/>
      <c r="O310" s="107"/>
      <c r="P310" s="125"/>
      <c r="Q310" s="125"/>
      <c r="R310" s="107"/>
      <c r="S310" s="107"/>
      <c r="T310" s="107"/>
      <c r="U310" s="107"/>
      <c r="V310" s="107"/>
      <c r="W310" s="23">
        <f>G310+H310+I310+J310+K310+L310+M309+N309+O309+P309+Q309+R309+S309+T309+U309+L309+V309</f>
        <v>0</v>
      </c>
      <c r="X310" s="112"/>
      <c r="Y310" s="114"/>
      <c r="Z310" s="116"/>
      <c r="AA310" s="117"/>
    </row>
    <row r="311" spans="1:27" ht="18.75" customHeight="1" hidden="1">
      <c r="A311" s="126">
        <v>154</v>
      </c>
      <c r="B311" s="128"/>
      <c r="C311" s="130"/>
      <c r="D311" s="132"/>
      <c r="E311" s="134"/>
      <c r="F311" s="24" t="s">
        <v>56</v>
      </c>
      <c r="G311" s="26"/>
      <c r="H311" s="26"/>
      <c r="I311" s="26"/>
      <c r="J311" s="26"/>
      <c r="K311" s="26"/>
      <c r="L311" s="111"/>
      <c r="M311" s="136">
        <f>IF(N311="",IF(IF(P311&lt;&gt;"",ROUNDDOWN(SUM(G311+G312+H312+H311+I311+I312+J312+J311+1)/10,0),ROUNDDOWN(SUM(G311+G312+H312+H311+I311+I312+J312+J311)/10,0))&gt;3,3,IF(P311&lt;&gt;"",ROUNDDOWN(SUM(G311+G312+H312+H311+I311+I312+J312+J311+1)/10,0),ROUNDDOWN(SUM(G311+G312+H312+H311+I311+I312+J312+J311)/10,0))),IF(C311="Müdür Yetkili Öğretmen",3,0))</f>
        <v>0</v>
      </c>
      <c r="N311" s="106"/>
      <c r="O311" s="106"/>
      <c r="P311" s="124"/>
      <c r="Q311" s="124"/>
      <c r="R311" s="106"/>
      <c r="S311" s="106"/>
      <c r="T311" s="106"/>
      <c r="U311" s="106"/>
      <c r="V311" s="106"/>
      <c r="W311" s="25">
        <f>G311+H311+I311+J311+K311</f>
        <v>0</v>
      </c>
      <c r="X311" s="111"/>
      <c r="Y311" s="113"/>
      <c r="Z311" s="115"/>
      <c r="AA311" s="117"/>
    </row>
    <row r="312" spans="1:27" ht="18.75" customHeight="1" hidden="1" thickBot="1">
      <c r="A312" s="127"/>
      <c r="B312" s="129"/>
      <c r="C312" s="131"/>
      <c r="D312" s="133"/>
      <c r="E312" s="135"/>
      <c r="F312" s="22" t="s">
        <v>57</v>
      </c>
      <c r="G312" s="27"/>
      <c r="H312" s="27"/>
      <c r="I312" s="27"/>
      <c r="J312" s="27"/>
      <c r="K312" s="27"/>
      <c r="L312" s="112"/>
      <c r="M312" s="137"/>
      <c r="N312" s="107"/>
      <c r="O312" s="107"/>
      <c r="P312" s="125"/>
      <c r="Q312" s="125"/>
      <c r="R312" s="107"/>
      <c r="S312" s="107"/>
      <c r="T312" s="107"/>
      <c r="U312" s="107"/>
      <c r="V312" s="107"/>
      <c r="W312" s="23">
        <f>G312+H312+I312+J312+K312+L312+M311+N311+O311+P311+Q311+R311+S311+T311+U311+L311+V311</f>
        <v>0</v>
      </c>
      <c r="X312" s="112"/>
      <c r="Y312" s="114"/>
      <c r="Z312" s="116"/>
      <c r="AA312" s="117"/>
    </row>
    <row r="313" spans="1:27" ht="18.75" customHeight="1" hidden="1">
      <c r="A313" s="126">
        <v>155</v>
      </c>
      <c r="B313" s="128"/>
      <c r="C313" s="130"/>
      <c r="D313" s="132"/>
      <c r="E313" s="134"/>
      <c r="F313" s="24" t="s">
        <v>56</v>
      </c>
      <c r="G313" s="26"/>
      <c r="H313" s="26"/>
      <c r="I313" s="26"/>
      <c r="J313" s="26"/>
      <c r="K313" s="26"/>
      <c r="L313" s="111"/>
      <c r="M313" s="136">
        <f>IF(N313="",IF(IF(P313&lt;&gt;"",ROUNDDOWN(SUM(G313+G314+H314+H313+I313+I314+J314+J313+1)/10,0),ROUNDDOWN(SUM(G313+G314+H314+H313+I313+I314+J314+J313)/10,0))&gt;3,3,IF(P313&lt;&gt;"",ROUNDDOWN(SUM(G313+G314+H314+H313+I313+I314+J314+J313+1)/10,0),ROUNDDOWN(SUM(G313+G314+H314+H313+I313+I314+J314+J313)/10,0))),IF(C313="Müdür Yetkili Öğretmen",3,0))</f>
        <v>0</v>
      </c>
      <c r="N313" s="106"/>
      <c r="O313" s="106"/>
      <c r="P313" s="124"/>
      <c r="Q313" s="124"/>
      <c r="R313" s="106"/>
      <c r="S313" s="106"/>
      <c r="T313" s="106"/>
      <c r="U313" s="106"/>
      <c r="V313" s="106"/>
      <c r="W313" s="25">
        <f>G313+H313+I313+J313+K313</f>
        <v>0</v>
      </c>
      <c r="X313" s="111"/>
      <c r="Y313" s="113"/>
      <c r="Z313" s="115"/>
      <c r="AA313" s="117"/>
    </row>
    <row r="314" spans="1:27" ht="18.75" customHeight="1" hidden="1" thickBot="1">
      <c r="A314" s="127"/>
      <c r="B314" s="129"/>
      <c r="C314" s="131"/>
      <c r="D314" s="133"/>
      <c r="E314" s="135"/>
      <c r="F314" s="22" t="s">
        <v>57</v>
      </c>
      <c r="G314" s="27"/>
      <c r="H314" s="27"/>
      <c r="I314" s="27"/>
      <c r="J314" s="27"/>
      <c r="K314" s="27"/>
      <c r="L314" s="112"/>
      <c r="M314" s="137"/>
      <c r="N314" s="107"/>
      <c r="O314" s="107"/>
      <c r="P314" s="125"/>
      <c r="Q314" s="125"/>
      <c r="R314" s="107"/>
      <c r="S314" s="107"/>
      <c r="T314" s="107"/>
      <c r="U314" s="107"/>
      <c r="V314" s="107"/>
      <c r="W314" s="23">
        <f>G314+H314+I314+J314+K314+L314+M313+N313+O313+P313+Q313+R313+S313+T313+U313+L313+V313</f>
        <v>0</v>
      </c>
      <c r="X314" s="112"/>
      <c r="Y314" s="114"/>
      <c r="Z314" s="116"/>
      <c r="AA314" s="117"/>
    </row>
    <row r="315" spans="1:27" ht="18.75" customHeight="1" hidden="1">
      <c r="A315" s="126">
        <v>156</v>
      </c>
      <c r="B315" s="128"/>
      <c r="C315" s="130"/>
      <c r="D315" s="132"/>
      <c r="E315" s="134"/>
      <c r="F315" s="24" t="s">
        <v>56</v>
      </c>
      <c r="G315" s="26"/>
      <c r="H315" s="26"/>
      <c r="I315" s="26"/>
      <c r="J315" s="26"/>
      <c r="K315" s="26"/>
      <c r="L315" s="111"/>
      <c r="M315" s="136">
        <f>IF(N315="",IF(IF(P315&lt;&gt;"",ROUNDDOWN(SUM(G315+G316+H316+H315+I315+I316+J316+J315+1)/10,0),ROUNDDOWN(SUM(G315+G316+H316+H315+I315+I316+J316+J315)/10,0))&gt;3,3,IF(P315&lt;&gt;"",ROUNDDOWN(SUM(G315+G316+H316+H315+I315+I316+J316+J315+1)/10,0),ROUNDDOWN(SUM(G315+G316+H316+H315+I315+I316+J316+J315)/10,0))),IF(C315="Müdür Yetkili Öğretmen",3,0))</f>
        <v>0</v>
      </c>
      <c r="N315" s="106"/>
      <c r="O315" s="106"/>
      <c r="P315" s="124"/>
      <c r="Q315" s="124"/>
      <c r="R315" s="106"/>
      <c r="S315" s="106"/>
      <c r="T315" s="106"/>
      <c r="U315" s="106"/>
      <c r="V315" s="106"/>
      <c r="W315" s="25">
        <f>G315+H315+I315+J315+K315</f>
        <v>0</v>
      </c>
      <c r="X315" s="111"/>
      <c r="Y315" s="113"/>
      <c r="Z315" s="115"/>
      <c r="AA315" s="117"/>
    </row>
    <row r="316" spans="1:27" ht="18.75" customHeight="1" hidden="1" thickBot="1">
      <c r="A316" s="127"/>
      <c r="B316" s="129"/>
      <c r="C316" s="131"/>
      <c r="D316" s="133"/>
      <c r="E316" s="135"/>
      <c r="F316" s="22" t="s">
        <v>57</v>
      </c>
      <c r="G316" s="27"/>
      <c r="H316" s="27"/>
      <c r="I316" s="27"/>
      <c r="J316" s="27"/>
      <c r="K316" s="27"/>
      <c r="L316" s="112"/>
      <c r="M316" s="137"/>
      <c r="N316" s="107"/>
      <c r="O316" s="107"/>
      <c r="P316" s="125"/>
      <c r="Q316" s="125"/>
      <c r="R316" s="107"/>
      <c r="S316" s="107"/>
      <c r="T316" s="107"/>
      <c r="U316" s="107"/>
      <c r="V316" s="107"/>
      <c r="W316" s="23">
        <f>G316+H316+I316+J316+K316+L316+M315+N315+O315+P315+Q315+R315+S315+T315+U315+L315+V315</f>
        <v>0</v>
      </c>
      <c r="X316" s="112"/>
      <c r="Y316" s="114"/>
      <c r="Z316" s="116"/>
      <c r="AA316" s="117"/>
    </row>
    <row r="317" spans="1:27" ht="18.75" customHeight="1" hidden="1">
      <c r="A317" s="126">
        <v>157</v>
      </c>
      <c r="B317" s="128"/>
      <c r="C317" s="130"/>
      <c r="D317" s="132"/>
      <c r="E317" s="134"/>
      <c r="F317" s="24" t="s">
        <v>56</v>
      </c>
      <c r="G317" s="26"/>
      <c r="H317" s="26"/>
      <c r="I317" s="26"/>
      <c r="J317" s="26"/>
      <c r="K317" s="26"/>
      <c r="L317" s="111"/>
      <c r="M317" s="136">
        <f>IF(N317="",IF(IF(P317&lt;&gt;"",ROUNDDOWN(SUM(G317+G318+H318+H317+I317+I318+J318+J317+1)/10,0),ROUNDDOWN(SUM(G317+G318+H318+H317+I317+I318+J318+J317)/10,0))&gt;3,3,IF(P317&lt;&gt;"",ROUNDDOWN(SUM(G317+G318+H318+H317+I317+I318+J318+J317+1)/10,0),ROUNDDOWN(SUM(G317+G318+H318+H317+I317+I318+J318+J317)/10,0))),IF(C317="Müdür Yetkili Öğretmen",3,0))</f>
        <v>0</v>
      </c>
      <c r="N317" s="106"/>
      <c r="O317" s="106"/>
      <c r="P317" s="124"/>
      <c r="Q317" s="124"/>
      <c r="R317" s="106"/>
      <c r="S317" s="106"/>
      <c r="T317" s="106"/>
      <c r="U317" s="106"/>
      <c r="V317" s="106"/>
      <c r="W317" s="25">
        <f>G317+H317+I317+J317+K317</f>
        <v>0</v>
      </c>
      <c r="X317" s="111"/>
      <c r="Y317" s="113"/>
      <c r="Z317" s="115"/>
      <c r="AA317" s="117"/>
    </row>
    <row r="318" spans="1:27" ht="18.75" customHeight="1" hidden="1" thickBot="1">
      <c r="A318" s="127"/>
      <c r="B318" s="129"/>
      <c r="C318" s="131"/>
      <c r="D318" s="133"/>
      <c r="E318" s="135"/>
      <c r="F318" s="22" t="s">
        <v>57</v>
      </c>
      <c r="G318" s="27"/>
      <c r="H318" s="27"/>
      <c r="I318" s="27"/>
      <c r="J318" s="27"/>
      <c r="K318" s="27"/>
      <c r="L318" s="112"/>
      <c r="M318" s="137"/>
      <c r="N318" s="107"/>
      <c r="O318" s="107"/>
      <c r="P318" s="125"/>
      <c r="Q318" s="125"/>
      <c r="R318" s="107"/>
      <c r="S318" s="107"/>
      <c r="T318" s="107"/>
      <c r="U318" s="107"/>
      <c r="V318" s="107"/>
      <c r="W318" s="23">
        <f>G318+H318+I318+J318+K318+L318+M317+N317+O317+P317+Q317+R317+S317+T317+U317+L317+V317</f>
        <v>0</v>
      </c>
      <c r="X318" s="112"/>
      <c r="Y318" s="114"/>
      <c r="Z318" s="116"/>
      <c r="AA318" s="117"/>
    </row>
    <row r="319" spans="1:27" ht="18.75" customHeight="1" hidden="1">
      <c r="A319" s="126">
        <v>158</v>
      </c>
      <c r="B319" s="128"/>
      <c r="C319" s="130"/>
      <c r="D319" s="132"/>
      <c r="E319" s="134"/>
      <c r="F319" s="24" t="s">
        <v>56</v>
      </c>
      <c r="G319" s="26"/>
      <c r="H319" s="26"/>
      <c r="I319" s="26"/>
      <c r="J319" s="26"/>
      <c r="K319" s="26"/>
      <c r="L319" s="111"/>
      <c r="M319" s="136">
        <f>IF(N319="",IF(IF(P319&lt;&gt;"",ROUNDDOWN(SUM(G319+G320+H320+H319+I319+I320+J320+J319+1)/10,0),ROUNDDOWN(SUM(G319+G320+H320+H319+I319+I320+J320+J319)/10,0))&gt;3,3,IF(P319&lt;&gt;"",ROUNDDOWN(SUM(G319+G320+H320+H319+I319+I320+J320+J319+1)/10,0),ROUNDDOWN(SUM(G319+G320+H320+H319+I319+I320+J320+J319)/10,0))),IF(C319="Müdür Yetkili Öğretmen",3,0))</f>
        <v>0</v>
      </c>
      <c r="N319" s="106"/>
      <c r="O319" s="106"/>
      <c r="P319" s="124"/>
      <c r="Q319" s="124"/>
      <c r="R319" s="106"/>
      <c r="S319" s="106"/>
      <c r="T319" s="106"/>
      <c r="U319" s="106"/>
      <c r="V319" s="106"/>
      <c r="W319" s="25">
        <f>G319+H319+I319+J319+K319</f>
        <v>0</v>
      </c>
      <c r="X319" s="111"/>
      <c r="Y319" s="113"/>
      <c r="Z319" s="115"/>
      <c r="AA319" s="117"/>
    </row>
    <row r="320" spans="1:27" ht="18.75" customHeight="1" hidden="1" thickBot="1">
      <c r="A320" s="127"/>
      <c r="B320" s="129"/>
      <c r="C320" s="131"/>
      <c r="D320" s="133"/>
      <c r="E320" s="135"/>
      <c r="F320" s="22" t="s">
        <v>57</v>
      </c>
      <c r="G320" s="27"/>
      <c r="H320" s="27"/>
      <c r="I320" s="27"/>
      <c r="J320" s="27"/>
      <c r="K320" s="27"/>
      <c r="L320" s="112"/>
      <c r="M320" s="137"/>
      <c r="N320" s="107"/>
      <c r="O320" s="107"/>
      <c r="P320" s="125"/>
      <c r="Q320" s="125"/>
      <c r="R320" s="107"/>
      <c r="S320" s="107"/>
      <c r="T320" s="107"/>
      <c r="U320" s="107"/>
      <c r="V320" s="107"/>
      <c r="W320" s="23">
        <f>G320+H320+I320+J320+K320+L320+M319+N319+O319+P319+Q319+R319+S319+T319+U319+L319+V319</f>
        <v>0</v>
      </c>
      <c r="X320" s="112"/>
      <c r="Y320" s="114"/>
      <c r="Z320" s="116"/>
      <c r="AA320" s="117"/>
    </row>
    <row r="321" spans="1:27" ht="18.75" customHeight="1" hidden="1">
      <c r="A321" s="126">
        <v>159</v>
      </c>
      <c r="B321" s="128"/>
      <c r="C321" s="130"/>
      <c r="D321" s="132"/>
      <c r="E321" s="134"/>
      <c r="F321" s="24" t="s">
        <v>56</v>
      </c>
      <c r="G321" s="26"/>
      <c r="H321" s="26"/>
      <c r="I321" s="26"/>
      <c r="J321" s="26"/>
      <c r="K321" s="26"/>
      <c r="L321" s="111"/>
      <c r="M321" s="136">
        <f>IF(N321="",IF(IF(P321&lt;&gt;"",ROUNDDOWN(SUM(G321+G322+H322+H321+I321+I322+J322+J321+1)/10,0),ROUNDDOWN(SUM(G321+G322+H322+H321+I321+I322+J322+J321)/10,0))&gt;3,3,IF(P321&lt;&gt;"",ROUNDDOWN(SUM(G321+G322+H322+H321+I321+I322+J322+J321+1)/10,0),ROUNDDOWN(SUM(G321+G322+H322+H321+I321+I322+J322+J321)/10,0))),IF(C321="Müdür Yetkili Öğretmen",3,0))</f>
        <v>0</v>
      </c>
      <c r="N321" s="106"/>
      <c r="O321" s="106"/>
      <c r="P321" s="124"/>
      <c r="Q321" s="124"/>
      <c r="R321" s="106"/>
      <c r="S321" s="106"/>
      <c r="T321" s="106"/>
      <c r="U321" s="106"/>
      <c r="V321" s="106"/>
      <c r="W321" s="25">
        <f>G321+H321+I321+J321+K321</f>
        <v>0</v>
      </c>
      <c r="X321" s="111"/>
      <c r="Y321" s="113"/>
      <c r="Z321" s="115"/>
      <c r="AA321" s="117"/>
    </row>
    <row r="322" spans="1:27" ht="18.75" customHeight="1" hidden="1" thickBot="1">
      <c r="A322" s="127"/>
      <c r="B322" s="129"/>
      <c r="C322" s="131"/>
      <c r="D322" s="133"/>
      <c r="E322" s="135"/>
      <c r="F322" s="22" t="s">
        <v>57</v>
      </c>
      <c r="G322" s="27"/>
      <c r="H322" s="27"/>
      <c r="I322" s="27"/>
      <c r="J322" s="27"/>
      <c r="K322" s="27"/>
      <c r="L322" s="112"/>
      <c r="M322" s="137"/>
      <c r="N322" s="107"/>
      <c r="O322" s="107"/>
      <c r="P322" s="125"/>
      <c r="Q322" s="125"/>
      <c r="R322" s="107"/>
      <c r="S322" s="107"/>
      <c r="T322" s="107"/>
      <c r="U322" s="107"/>
      <c r="V322" s="107"/>
      <c r="W322" s="23">
        <f>G322+H322+I322+J322+K322+L322+M321+N321+O321+P321+Q321+R321+S321+T321+U321+L321+V321</f>
        <v>0</v>
      </c>
      <c r="X322" s="112"/>
      <c r="Y322" s="114"/>
      <c r="Z322" s="116"/>
      <c r="AA322" s="117"/>
    </row>
    <row r="323" spans="1:27" ht="18.75" customHeight="1" hidden="1">
      <c r="A323" s="126">
        <v>160</v>
      </c>
      <c r="B323" s="128"/>
      <c r="C323" s="130"/>
      <c r="D323" s="132"/>
      <c r="E323" s="134"/>
      <c r="F323" s="24" t="s">
        <v>56</v>
      </c>
      <c r="G323" s="26"/>
      <c r="H323" s="26"/>
      <c r="I323" s="26"/>
      <c r="J323" s="26"/>
      <c r="K323" s="26"/>
      <c r="L323" s="111"/>
      <c r="M323" s="136">
        <f>IF(N323="",IF(IF(P323&lt;&gt;"",ROUNDDOWN(SUM(G323+G324+H324+H323+I323+I324+J324+J323+1)/10,0),ROUNDDOWN(SUM(G323+G324+H324+H323+I323+I324+J324+J323)/10,0))&gt;3,3,IF(P323&lt;&gt;"",ROUNDDOWN(SUM(G323+G324+H324+H323+I323+I324+J324+J323+1)/10,0),ROUNDDOWN(SUM(G323+G324+H324+H323+I323+I324+J324+J323)/10,0))),IF(C323="Müdür Yetkili Öğretmen",3,0))</f>
        <v>0</v>
      </c>
      <c r="N323" s="106"/>
      <c r="O323" s="106"/>
      <c r="P323" s="124"/>
      <c r="Q323" s="124"/>
      <c r="R323" s="106"/>
      <c r="S323" s="106"/>
      <c r="T323" s="106"/>
      <c r="U323" s="106"/>
      <c r="V323" s="106"/>
      <c r="W323" s="25">
        <f>G323+H323+I323+J323+K323</f>
        <v>0</v>
      </c>
      <c r="X323" s="111"/>
      <c r="Y323" s="113"/>
      <c r="Z323" s="115"/>
      <c r="AA323" s="117"/>
    </row>
    <row r="324" spans="1:27" ht="18.75" customHeight="1" hidden="1" thickBot="1">
      <c r="A324" s="127"/>
      <c r="B324" s="129"/>
      <c r="C324" s="131"/>
      <c r="D324" s="133"/>
      <c r="E324" s="135"/>
      <c r="F324" s="22" t="s">
        <v>57</v>
      </c>
      <c r="G324" s="27"/>
      <c r="H324" s="27"/>
      <c r="I324" s="27"/>
      <c r="J324" s="27"/>
      <c r="K324" s="27"/>
      <c r="L324" s="112"/>
      <c r="M324" s="137"/>
      <c r="N324" s="107"/>
      <c r="O324" s="107"/>
      <c r="P324" s="125"/>
      <c r="Q324" s="125"/>
      <c r="R324" s="107"/>
      <c r="S324" s="107"/>
      <c r="T324" s="107"/>
      <c r="U324" s="107"/>
      <c r="V324" s="107"/>
      <c r="W324" s="23">
        <f>G324+H324+I324+J324+K324+L324+M323+N323+O323+P323+Q323+R323+S323+T323+U323+L323+V323</f>
        <v>0</v>
      </c>
      <c r="X324" s="112"/>
      <c r="Y324" s="114"/>
      <c r="Z324" s="116"/>
      <c r="AA324" s="117"/>
    </row>
    <row r="325" spans="1:27" ht="18.75" customHeight="1" hidden="1">
      <c r="A325" s="126">
        <v>161</v>
      </c>
      <c r="B325" s="128"/>
      <c r="C325" s="130"/>
      <c r="D325" s="132"/>
      <c r="E325" s="134"/>
      <c r="F325" s="24" t="s">
        <v>56</v>
      </c>
      <c r="G325" s="26"/>
      <c r="H325" s="26"/>
      <c r="I325" s="26"/>
      <c r="J325" s="26"/>
      <c r="K325" s="26"/>
      <c r="L325" s="111"/>
      <c r="M325" s="136">
        <f>IF(N325="",IF(IF(P325&lt;&gt;"",ROUNDDOWN(SUM(G325+G326+H326+H325+I325+I326+J326+J325+1)/10,0),ROUNDDOWN(SUM(G325+G326+H326+H325+I325+I326+J326+J325)/10,0))&gt;3,3,IF(P325&lt;&gt;"",ROUNDDOWN(SUM(G325+G326+H326+H325+I325+I326+J326+J325+1)/10,0),ROUNDDOWN(SUM(G325+G326+H326+H325+I325+I326+J326+J325)/10,0))),IF(C325="Müdür Yetkili Öğretmen",3,0))</f>
        <v>0</v>
      </c>
      <c r="N325" s="106"/>
      <c r="O325" s="106"/>
      <c r="P325" s="124"/>
      <c r="Q325" s="124"/>
      <c r="R325" s="106"/>
      <c r="S325" s="106"/>
      <c r="T325" s="106"/>
      <c r="U325" s="106"/>
      <c r="V325" s="106"/>
      <c r="W325" s="25">
        <f>G325+H325+I325+J325+K325</f>
        <v>0</v>
      </c>
      <c r="X325" s="111"/>
      <c r="Y325" s="113"/>
      <c r="Z325" s="115"/>
      <c r="AA325" s="117"/>
    </row>
    <row r="326" spans="1:27" ht="18.75" customHeight="1" hidden="1" thickBot="1">
      <c r="A326" s="127"/>
      <c r="B326" s="129"/>
      <c r="C326" s="131"/>
      <c r="D326" s="133"/>
      <c r="E326" s="135"/>
      <c r="F326" s="22" t="s">
        <v>57</v>
      </c>
      <c r="G326" s="27"/>
      <c r="H326" s="27"/>
      <c r="I326" s="27"/>
      <c r="J326" s="27"/>
      <c r="K326" s="27"/>
      <c r="L326" s="112"/>
      <c r="M326" s="137"/>
      <c r="N326" s="107"/>
      <c r="O326" s="107"/>
      <c r="P326" s="125"/>
      <c r="Q326" s="125"/>
      <c r="R326" s="107"/>
      <c r="S326" s="107"/>
      <c r="T326" s="107"/>
      <c r="U326" s="107"/>
      <c r="V326" s="107"/>
      <c r="W326" s="23">
        <f>G326+H326+I326+J326+K326+L326+M325+N325+O325+P325+Q325+R325+S325+T325+U325+L325+V325</f>
        <v>0</v>
      </c>
      <c r="X326" s="112"/>
      <c r="Y326" s="114"/>
      <c r="Z326" s="116"/>
      <c r="AA326" s="117"/>
    </row>
    <row r="327" spans="1:27" ht="18.75" customHeight="1" hidden="1">
      <c r="A327" s="126">
        <v>162</v>
      </c>
      <c r="B327" s="128"/>
      <c r="C327" s="130"/>
      <c r="D327" s="132"/>
      <c r="E327" s="134"/>
      <c r="F327" s="24" t="s">
        <v>56</v>
      </c>
      <c r="G327" s="26"/>
      <c r="H327" s="26"/>
      <c r="I327" s="26"/>
      <c r="J327" s="26"/>
      <c r="K327" s="26"/>
      <c r="L327" s="111"/>
      <c r="M327" s="136">
        <f>IF(N327="",IF(IF(P327&lt;&gt;"",ROUNDDOWN(SUM(G327+G328+H328+H327+I327+I328+J328+J327+1)/10,0),ROUNDDOWN(SUM(G327+G328+H328+H327+I327+I328+J328+J327)/10,0))&gt;3,3,IF(P327&lt;&gt;"",ROUNDDOWN(SUM(G327+G328+H328+H327+I327+I328+J328+J327+1)/10,0),ROUNDDOWN(SUM(G327+G328+H328+H327+I327+I328+J328+J327)/10,0))),IF(C327="Müdür Yetkili Öğretmen",3,0))</f>
        <v>0</v>
      </c>
      <c r="N327" s="106"/>
      <c r="O327" s="106"/>
      <c r="P327" s="124"/>
      <c r="Q327" s="124"/>
      <c r="R327" s="106"/>
      <c r="S327" s="106"/>
      <c r="T327" s="106"/>
      <c r="U327" s="106"/>
      <c r="V327" s="106"/>
      <c r="W327" s="25">
        <f>G327+H327+I327+J327+K327</f>
        <v>0</v>
      </c>
      <c r="X327" s="111"/>
      <c r="Y327" s="113"/>
      <c r="Z327" s="115"/>
      <c r="AA327" s="117"/>
    </row>
    <row r="328" spans="1:27" ht="18.75" customHeight="1" hidden="1" thickBot="1">
      <c r="A328" s="127"/>
      <c r="B328" s="129"/>
      <c r="C328" s="131"/>
      <c r="D328" s="133"/>
      <c r="E328" s="135"/>
      <c r="F328" s="22" t="s">
        <v>57</v>
      </c>
      <c r="G328" s="27"/>
      <c r="H328" s="27"/>
      <c r="I328" s="27"/>
      <c r="J328" s="27"/>
      <c r="K328" s="27"/>
      <c r="L328" s="112"/>
      <c r="M328" s="137"/>
      <c r="N328" s="107"/>
      <c r="O328" s="107"/>
      <c r="P328" s="125"/>
      <c r="Q328" s="125"/>
      <c r="R328" s="107"/>
      <c r="S328" s="107"/>
      <c r="T328" s="107"/>
      <c r="U328" s="107"/>
      <c r="V328" s="107"/>
      <c r="W328" s="23">
        <f>G328+H328+I328+J328+K328+L328+M327+N327+O327+P327+Q327+R327+S327+T327+U327+L327+V327</f>
        <v>0</v>
      </c>
      <c r="X328" s="112"/>
      <c r="Y328" s="114"/>
      <c r="Z328" s="116"/>
      <c r="AA328" s="117"/>
    </row>
    <row r="329" spans="1:27" ht="18.75" customHeight="1" hidden="1">
      <c r="A329" s="126">
        <v>163</v>
      </c>
      <c r="B329" s="128"/>
      <c r="C329" s="130"/>
      <c r="D329" s="132"/>
      <c r="E329" s="134"/>
      <c r="F329" s="24" t="s">
        <v>56</v>
      </c>
      <c r="G329" s="26"/>
      <c r="H329" s="26"/>
      <c r="I329" s="26"/>
      <c r="J329" s="26"/>
      <c r="K329" s="26"/>
      <c r="L329" s="111"/>
      <c r="M329" s="136">
        <f>IF(N329="",IF(IF(P329&lt;&gt;"",ROUNDDOWN(SUM(G329+G330+H330+H329+I329+I330+J330+J329+1)/10,0),ROUNDDOWN(SUM(G329+G330+H330+H329+I329+I330+J330+J329)/10,0))&gt;3,3,IF(P329&lt;&gt;"",ROUNDDOWN(SUM(G329+G330+H330+H329+I329+I330+J330+J329+1)/10,0),ROUNDDOWN(SUM(G329+G330+H330+H329+I329+I330+J330+J329)/10,0))),IF(C329="Müdür Yetkili Öğretmen",3,0))</f>
        <v>0</v>
      </c>
      <c r="N329" s="106"/>
      <c r="O329" s="106"/>
      <c r="P329" s="124"/>
      <c r="Q329" s="124"/>
      <c r="R329" s="106"/>
      <c r="S329" s="106"/>
      <c r="T329" s="106"/>
      <c r="U329" s="106"/>
      <c r="V329" s="106"/>
      <c r="W329" s="25">
        <f>G329+H329+I329+J329+K329</f>
        <v>0</v>
      </c>
      <c r="X329" s="111"/>
      <c r="Y329" s="113"/>
      <c r="Z329" s="115"/>
      <c r="AA329" s="117"/>
    </row>
    <row r="330" spans="1:27" ht="18.75" customHeight="1" hidden="1" thickBot="1">
      <c r="A330" s="127"/>
      <c r="B330" s="129"/>
      <c r="C330" s="131"/>
      <c r="D330" s="133"/>
      <c r="E330" s="135"/>
      <c r="F330" s="22" t="s">
        <v>57</v>
      </c>
      <c r="G330" s="27"/>
      <c r="H330" s="27"/>
      <c r="I330" s="27"/>
      <c r="J330" s="27"/>
      <c r="K330" s="27"/>
      <c r="L330" s="112"/>
      <c r="M330" s="137"/>
      <c r="N330" s="107"/>
      <c r="O330" s="107"/>
      <c r="P330" s="125"/>
      <c r="Q330" s="125"/>
      <c r="R330" s="107"/>
      <c r="S330" s="107"/>
      <c r="T330" s="107"/>
      <c r="U330" s="107"/>
      <c r="V330" s="107"/>
      <c r="W330" s="23">
        <f>G330+H330+I330+J330+K330+L330+M329+N329+O329+P329+Q329+R329+S329+T329+U329+L329+V329</f>
        <v>0</v>
      </c>
      <c r="X330" s="112"/>
      <c r="Y330" s="114"/>
      <c r="Z330" s="116"/>
      <c r="AA330" s="117"/>
    </row>
    <row r="331" spans="1:27" ht="18.75" customHeight="1" hidden="1">
      <c r="A331" s="126">
        <v>164</v>
      </c>
      <c r="B331" s="128"/>
      <c r="C331" s="130"/>
      <c r="D331" s="132"/>
      <c r="E331" s="134"/>
      <c r="F331" s="24" t="s">
        <v>56</v>
      </c>
      <c r="G331" s="26"/>
      <c r="H331" s="26"/>
      <c r="I331" s="26"/>
      <c r="J331" s="26"/>
      <c r="K331" s="26"/>
      <c r="L331" s="111"/>
      <c r="M331" s="136">
        <f>IF(N331="",IF(IF(P331&lt;&gt;"",ROUNDDOWN(SUM(G331+G332+H332+H331+I331+I332+J332+J331+1)/10,0),ROUNDDOWN(SUM(G331+G332+H332+H331+I331+I332+J332+J331)/10,0))&gt;3,3,IF(P331&lt;&gt;"",ROUNDDOWN(SUM(G331+G332+H332+H331+I331+I332+J332+J331+1)/10,0),ROUNDDOWN(SUM(G331+G332+H332+H331+I331+I332+J332+J331)/10,0))),IF(C331="Müdür Yetkili Öğretmen",3,0))</f>
        <v>0</v>
      </c>
      <c r="N331" s="106"/>
      <c r="O331" s="106"/>
      <c r="P331" s="124"/>
      <c r="Q331" s="124"/>
      <c r="R331" s="106"/>
      <c r="S331" s="106"/>
      <c r="T331" s="106"/>
      <c r="U331" s="106"/>
      <c r="V331" s="106"/>
      <c r="W331" s="25">
        <f>G331+H331+I331+J331+K331</f>
        <v>0</v>
      </c>
      <c r="X331" s="111"/>
      <c r="Y331" s="113"/>
      <c r="Z331" s="115"/>
      <c r="AA331" s="117"/>
    </row>
    <row r="332" spans="1:27" ht="18.75" customHeight="1" hidden="1" thickBot="1">
      <c r="A332" s="127"/>
      <c r="B332" s="129"/>
      <c r="C332" s="131"/>
      <c r="D332" s="133"/>
      <c r="E332" s="135"/>
      <c r="F332" s="22" t="s">
        <v>57</v>
      </c>
      <c r="G332" s="27"/>
      <c r="H332" s="27"/>
      <c r="I332" s="27"/>
      <c r="J332" s="27"/>
      <c r="K332" s="27"/>
      <c r="L332" s="112"/>
      <c r="M332" s="137"/>
      <c r="N332" s="107"/>
      <c r="O332" s="107"/>
      <c r="P332" s="125"/>
      <c r="Q332" s="125"/>
      <c r="R332" s="107"/>
      <c r="S332" s="107"/>
      <c r="T332" s="107"/>
      <c r="U332" s="107"/>
      <c r="V332" s="107"/>
      <c r="W332" s="23">
        <f>G332+H332+I332+J332+K332+L332+M331+N331+O331+P331+Q331+R331+S331+T331+U331+L331+V331</f>
        <v>0</v>
      </c>
      <c r="X332" s="112"/>
      <c r="Y332" s="114"/>
      <c r="Z332" s="116"/>
      <c r="AA332" s="117"/>
    </row>
    <row r="333" spans="1:27" ht="18.75" customHeight="1" hidden="1">
      <c r="A333" s="126">
        <v>165</v>
      </c>
      <c r="B333" s="128"/>
      <c r="C333" s="130"/>
      <c r="D333" s="132"/>
      <c r="E333" s="134"/>
      <c r="F333" s="24" t="s">
        <v>56</v>
      </c>
      <c r="G333" s="26"/>
      <c r="H333" s="26"/>
      <c r="I333" s="26"/>
      <c r="J333" s="26"/>
      <c r="K333" s="26"/>
      <c r="L333" s="111"/>
      <c r="M333" s="136">
        <f>IF(N333="",IF(IF(P333&lt;&gt;"",ROUNDDOWN(SUM(G333+G334+H334+H333+I333+I334+J334+J333+1)/10,0),ROUNDDOWN(SUM(G333+G334+H334+H333+I333+I334+J334+J333)/10,0))&gt;3,3,IF(P333&lt;&gt;"",ROUNDDOWN(SUM(G333+G334+H334+H333+I333+I334+J334+J333+1)/10,0),ROUNDDOWN(SUM(G333+G334+H334+H333+I333+I334+J334+J333)/10,0))),IF(C333="Müdür Yetkili Öğretmen",3,0))</f>
        <v>0</v>
      </c>
      <c r="N333" s="106"/>
      <c r="O333" s="106"/>
      <c r="P333" s="124"/>
      <c r="Q333" s="124"/>
      <c r="R333" s="106"/>
      <c r="S333" s="106"/>
      <c r="T333" s="106"/>
      <c r="U333" s="106"/>
      <c r="V333" s="106"/>
      <c r="W333" s="25">
        <f>G333+H333+I333+J333+K333</f>
        <v>0</v>
      </c>
      <c r="X333" s="111"/>
      <c r="Y333" s="113"/>
      <c r="Z333" s="115"/>
      <c r="AA333" s="117"/>
    </row>
    <row r="334" spans="1:27" ht="18.75" customHeight="1" hidden="1" thickBot="1">
      <c r="A334" s="127"/>
      <c r="B334" s="129"/>
      <c r="C334" s="131"/>
      <c r="D334" s="133"/>
      <c r="E334" s="135"/>
      <c r="F334" s="22" t="s">
        <v>57</v>
      </c>
      <c r="G334" s="27"/>
      <c r="H334" s="27"/>
      <c r="I334" s="27"/>
      <c r="J334" s="27"/>
      <c r="K334" s="27"/>
      <c r="L334" s="112"/>
      <c r="M334" s="137"/>
      <c r="N334" s="107"/>
      <c r="O334" s="107"/>
      <c r="P334" s="125"/>
      <c r="Q334" s="125"/>
      <c r="R334" s="107"/>
      <c r="S334" s="107"/>
      <c r="T334" s="107"/>
      <c r="U334" s="107"/>
      <c r="V334" s="107"/>
      <c r="W334" s="23">
        <f>G334+H334+I334+J334+K334+L334+M333+N333+O333+P333+Q333+R333+S333+T333+U333+L333+V333</f>
        <v>0</v>
      </c>
      <c r="X334" s="112"/>
      <c r="Y334" s="114"/>
      <c r="Z334" s="116"/>
      <c r="AA334" s="117"/>
    </row>
    <row r="335" spans="1:27" ht="18.75" customHeight="1" hidden="1">
      <c r="A335" s="126">
        <v>166</v>
      </c>
      <c r="B335" s="128"/>
      <c r="C335" s="130"/>
      <c r="D335" s="132"/>
      <c r="E335" s="134"/>
      <c r="F335" s="24" t="s">
        <v>56</v>
      </c>
      <c r="G335" s="26"/>
      <c r="H335" s="26"/>
      <c r="I335" s="26"/>
      <c r="J335" s="26"/>
      <c r="K335" s="26"/>
      <c r="L335" s="111"/>
      <c r="M335" s="136">
        <f>IF(N335="",IF(IF(P335&lt;&gt;"",ROUNDDOWN(SUM(G335+G336+H336+H335+I335+I336+J336+J335+1)/10,0),ROUNDDOWN(SUM(G335+G336+H336+H335+I335+I336+J336+J335)/10,0))&gt;3,3,IF(P335&lt;&gt;"",ROUNDDOWN(SUM(G335+G336+H336+H335+I335+I336+J336+J335+1)/10,0),ROUNDDOWN(SUM(G335+G336+H336+H335+I335+I336+J336+J335)/10,0))),IF(C335="Müdür Yetkili Öğretmen",3,0))</f>
        <v>0</v>
      </c>
      <c r="N335" s="106"/>
      <c r="O335" s="106"/>
      <c r="P335" s="124"/>
      <c r="Q335" s="124"/>
      <c r="R335" s="106"/>
      <c r="S335" s="106"/>
      <c r="T335" s="106"/>
      <c r="U335" s="106"/>
      <c r="V335" s="106"/>
      <c r="W335" s="25">
        <f>G335+H335+I335+J335+K335</f>
        <v>0</v>
      </c>
      <c r="X335" s="111"/>
      <c r="Y335" s="113"/>
      <c r="Z335" s="115"/>
      <c r="AA335" s="117"/>
    </row>
    <row r="336" spans="1:27" ht="18.75" customHeight="1" hidden="1" thickBot="1">
      <c r="A336" s="127"/>
      <c r="B336" s="129"/>
      <c r="C336" s="131"/>
      <c r="D336" s="133"/>
      <c r="E336" s="135"/>
      <c r="F336" s="22" t="s">
        <v>57</v>
      </c>
      <c r="G336" s="27"/>
      <c r="H336" s="27"/>
      <c r="I336" s="27"/>
      <c r="J336" s="27"/>
      <c r="K336" s="27"/>
      <c r="L336" s="112"/>
      <c r="M336" s="137"/>
      <c r="N336" s="107"/>
      <c r="O336" s="107"/>
      <c r="P336" s="125"/>
      <c r="Q336" s="125"/>
      <c r="R336" s="107"/>
      <c r="S336" s="107"/>
      <c r="T336" s="107"/>
      <c r="U336" s="107"/>
      <c r="V336" s="107"/>
      <c r="W336" s="23">
        <f>G336+H336+I336+J336+K336+L336+M335+N335+O335+P335+Q335+R335+S335+T335+U335+L335+V335</f>
        <v>0</v>
      </c>
      <c r="X336" s="112"/>
      <c r="Y336" s="114"/>
      <c r="Z336" s="116"/>
      <c r="AA336" s="117"/>
    </row>
    <row r="337" spans="1:27" ht="18.75" customHeight="1" hidden="1">
      <c r="A337" s="126">
        <v>167</v>
      </c>
      <c r="B337" s="128"/>
      <c r="C337" s="130"/>
      <c r="D337" s="132"/>
      <c r="E337" s="134"/>
      <c r="F337" s="24" t="s">
        <v>56</v>
      </c>
      <c r="G337" s="26"/>
      <c r="H337" s="26"/>
      <c r="I337" s="26"/>
      <c r="J337" s="26"/>
      <c r="K337" s="26"/>
      <c r="L337" s="111"/>
      <c r="M337" s="136">
        <f>IF(N337="",IF(IF(P337&lt;&gt;"",ROUNDDOWN(SUM(G337+G338+H338+H337+I337+I338+J338+J337+1)/10,0),ROUNDDOWN(SUM(G337+G338+H338+H337+I337+I338+J338+J337)/10,0))&gt;3,3,IF(P337&lt;&gt;"",ROUNDDOWN(SUM(G337+G338+H338+H337+I337+I338+J338+J337+1)/10,0),ROUNDDOWN(SUM(G337+G338+H338+H337+I337+I338+J338+J337)/10,0))),IF(C337="Müdür Yetkili Öğretmen",3,0))</f>
        <v>0</v>
      </c>
      <c r="N337" s="106"/>
      <c r="O337" s="106"/>
      <c r="P337" s="124"/>
      <c r="Q337" s="124"/>
      <c r="R337" s="106"/>
      <c r="S337" s="106"/>
      <c r="T337" s="106"/>
      <c r="U337" s="106"/>
      <c r="V337" s="106"/>
      <c r="W337" s="25">
        <f>G337+H337+I337+J337+K337</f>
        <v>0</v>
      </c>
      <c r="X337" s="111"/>
      <c r="Y337" s="113"/>
      <c r="Z337" s="115"/>
      <c r="AA337" s="117"/>
    </row>
    <row r="338" spans="1:27" ht="18.75" customHeight="1" hidden="1" thickBot="1">
      <c r="A338" s="127"/>
      <c r="B338" s="129"/>
      <c r="C338" s="131"/>
      <c r="D338" s="133"/>
      <c r="E338" s="135"/>
      <c r="F338" s="22" t="s">
        <v>57</v>
      </c>
      <c r="G338" s="27"/>
      <c r="H338" s="27"/>
      <c r="I338" s="27"/>
      <c r="J338" s="27"/>
      <c r="K338" s="27"/>
      <c r="L338" s="112"/>
      <c r="M338" s="137"/>
      <c r="N338" s="107"/>
      <c r="O338" s="107"/>
      <c r="P338" s="125"/>
      <c r="Q338" s="125"/>
      <c r="R338" s="107"/>
      <c r="S338" s="107"/>
      <c r="T338" s="107"/>
      <c r="U338" s="107"/>
      <c r="V338" s="107"/>
      <c r="W338" s="23">
        <f>G338+H338+I338+J338+K338+L338+M337+N337+O337+P337+Q337+R337+S337+T337+U337+L337+V337</f>
        <v>0</v>
      </c>
      <c r="X338" s="112"/>
      <c r="Y338" s="114"/>
      <c r="Z338" s="116"/>
      <c r="AA338" s="117"/>
    </row>
    <row r="339" spans="1:27" ht="18.75" customHeight="1" hidden="1">
      <c r="A339" s="126">
        <v>168</v>
      </c>
      <c r="B339" s="128"/>
      <c r="C339" s="130"/>
      <c r="D339" s="132"/>
      <c r="E339" s="134"/>
      <c r="F339" s="24" t="s">
        <v>56</v>
      </c>
      <c r="G339" s="26"/>
      <c r="H339" s="26"/>
      <c r="I339" s="26"/>
      <c r="J339" s="26"/>
      <c r="K339" s="26"/>
      <c r="L339" s="111"/>
      <c r="M339" s="136">
        <f>IF(N339="",IF(IF(P339&lt;&gt;"",ROUNDDOWN(SUM(G339+G340+H340+H339+I339+I340+J340+J339+1)/10,0),ROUNDDOWN(SUM(G339+G340+H340+H339+I339+I340+J340+J339)/10,0))&gt;3,3,IF(P339&lt;&gt;"",ROUNDDOWN(SUM(G339+G340+H340+H339+I339+I340+J340+J339+1)/10,0),ROUNDDOWN(SUM(G339+G340+H340+H339+I339+I340+J340+J339)/10,0))),IF(C339="Müdür Yetkili Öğretmen",3,0))</f>
        <v>0</v>
      </c>
      <c r="N339" s="106"/>
      <c r="O339" s="106"/>
      <c r="P339" s="124"/>
      <c r="Q339" s="124"/>
      <c r="R339" s="106"/>
      <c r="S339" s="106"/>
      <c r="T339" s="106"/>
      <c r="U339" s="106"/>
      <c r="V339" s="106"/>
      <c r="W339" s="25">
        <f>G339+H339+I339+J339+K339</f>
        <v>0</v>
      </c>
      <c r="X339" s="111"/>
      <c r="Y339" s="113"/>
      <c r="Z339" s="115"/>
      <c r="AA339" s="117"/>
    </row>
    <row r="340" spans="1:27" ht="18.75" customHeight="1" hidden="1" thickBot="1">
      <c r="A340" s="127"/>
      <c r="B340" s="129"/>
      <c r="C340" s="131"/>
      <c r="D340" s="133"/>
      <c r="E340" s="135"/>
      <c r="F340" s="22" t="s">
        <v>57</v>
      </c>
      <c r="G340" s="27"/>
      <c r="H340" s="27"/>
      <c r="I340" s="27"/>
      <c r="J340" s="27"/>
      <c r="K340" s="27"/>
      <c r="L340" s="112"/>
      <c r="M340" s="137"/>
      <c r="N340" s="107"/>
      <c r="O340" s="107"/>
      <c r="P340" s="125"/>
      <c r="Q340" s="125"/>
      <c r="R340" s="107"/>
      <c r="S340" s="107"/>
      <c r="T340" s="107"/>
      <c r="U340" s="107"/>
      <c r="V340" s="107"/>
      <c r="W340" s="23">
        <f>G340+H340+I340+J340+K340+L340+M339+N339+O339+P339+Q339+R339+S339+T339+U339+L339+V339</f>
        <v>0</v>
      </c>
      <c r="X340" s="112"/>
      <c r="Y340" s="114"/>
      <c r="Z340" s="116"/>
      <c r="AA340" s="117"/>
    </row>
    <row r="341" spans="1:27" ht="18.75" customHeight="1" hidden="1">
      <c r="A341" s="126">
        <v>169</v>
      </c>
      <c r="B341" s="128"/>
      <c r="C341" s="130"/>
      <c r="D341" s="132"/>
      <c r="E341" s="134"/>
      <c r="F341" s="24" t="s">
        <v>56</v>
      </c>
      <c r="G341" s="26"/>
      <c r="H341" s="26"/>
      <c r="I341" s="26"/>
      <c r="J341" s="26"/>
      <c r="K341" s="26"/>
      <c r="L341" s="111"/>
      <c r="M341" s="136">
        <f>IF(N341="",IF(IF(P341&lt;&gt;"",ROUNDDOWN(SUM(G341+G342+H342+H341+I341+I342+J342+J341+1)/10,0),ROUNDDOWN(SUM(G341+G342+H342+H341+I341+I342+J342+J341)/10,0))&gt;3,3,IF(P341&lt;&gt;"",ROUNDDOWN(SUM(G341+G342+H342+H341+I341+I342+J342+J341+1)/10,0),ROUNDDOWN(SUM(G341+G342+H342+H341+I341+I342+J342+J341)/10,0))),IF(C341="Müdür Yetkili Öğretmen",3,0))</f>
        <v>0</v>
      </c>
      <c r="N341" s="106"/>
      <c r="O341" s="106"/>
      <c r="P341" s="124"/>
      <c r="Q341" s="124"/>
      <c r="R341" s="106"/>
      <c r="S341" s="106"/>
      <c r="T341" s="106"/>
      <c r="U341" s="106"/>
      <c r="V341" s="106"/>
      <c r="W341" s="25">
        <f>G341+H341+I341+J341+K341</f>
        <v>0</v>
      </c>
      <c r="X341" s="111"/>
      <c r="Y341" s="113"/>
      <c r="Z341" s="115"/>
      <c r="AA341" s="117"/>
    </row>
    <row r="342" spans="1:27" ht="18.75" customHeight="1" hidden="1" thickBot="1">
      <c r="A342" s="127"/>
      <c r="B342" s="129"/>
      <c r="C342" s="131"/>
      <c r="D342" s="133"/>
      <c r="E342" s="135"/>
      <c r="F342" s="22" t="s">
        <v>57</v>
      </c>
      <c r="G342" s="27"/>
      <c r="H342" s="27"/>
      <c r="I342" s="27"/>
      <c r="J342" s="27"/>
      <c r="K342" s="27"/>
      <c r="L342" s="112"/>
      <c r="M342" s="137"/>
      <c r="N342" s="107"/>
      <c r="O342" s="107"/>
      <c r="P342" s="125"/>
      <c r="Q342" s="125"/>
      <c r="R342" s="107"/>
      <c r="S342" s="107"/>
      <c r="T342" s="107"/>
      <c r="U342" s="107"/>
      <c r="V342" s="107"/>
      <c r="W342" s="23">
        <f>G342+H342+I342+J342+K342+L342+M341+N341+O341+P341+Q341+R341+S341+T341+U341+L341+V341</f>
        <v>0</v>
      </c>
      <c r="X342" s="112"/>
      <c r="Y342" s="114"/>
      <c r="Z342" s="116"/>
      <c r="AA342" s="117"/>
    </row>
    <row r="343" spans="1:27" ht="18.75" customHeight="1" hidden="1">
      <c r="A343" s="126">
        <v>170</v>
      </c>
      <c r="B343" s="128"/>
      <c r="C343" s="130"/>
      <c r="D343" s="132"/>
      <c r="E343" s="134"/>
      <c r="F343" s="24" t="s">
        <v>56</v>
      </c>
      <c r="G343" s="26"/>
      <c r="H343" s="26"/>
      <c r="I343" s="26"/>
      <c r="J343" s="26"/>
      <c r="K343" s="26"/>
      <c r="L343" s="111"/>
      <c r="M343" s="136">
        <f>IF(N343="",IF(IF(P343&lt;&gt;"",ROUNDDOWN(SUM(G343+G344+H344+H343+I343+I344+J344+J343+1)/10,0),ROUNDDOWN(SUM(G343+G344+H344+H343+I343+I344+J344+J343)/10,0))&gt;3,3,IF(P343&lt;&gt;"",ROUNDDOWN(SUM(G343+G344+H344+H343+I343+I344+J344+J343+1)/10,0),ROUNDDOWN(SUM(G343+G344+H344+H343+I343+I344+J344+J343)/10,0))),IF(C343="Müdür Yetkili Öğretmen",3,0))</f>
        <v>0</v>
      </c>
      <c r="N343" s="106"/>
      <c r="O343" s="106"/>
      <c r="P343" s="124"/>
      <c r="Q343" s="124"/>
      <c r="R343" s="106"/>
      <c r="S343" s="106"/>
      <c r="T343" s="106"/>
      <c r="U343" s="106"/>
      <c r="V343" s="106"/>
      <c r="W343" s="25">
        <f>G343+H343+I343+J343+K343</f>
        <v>0</v>
      </c>
      <c r="X343" s="111"/>
      <c r="Y343" s="113"/>
      <c r="Z343" s="115"/>
      <c r="AA343" s="117"/>
    </row>
    <row r="344" spans="1:27" ht="18.75" customHeight="1" hidden="1" thickBot="1">
      <c r="A344" s="127"/>
      <c r="B344" s="129"/>
      <c r="C344" s="131"/>
      <c r="D344" s="133"/>
      <c r="E344" s="135"/>
      <c r="F344" s="22" t="s">
        <v>57</v>
      </c>
      <c r="G344" s="27"/>
      <c r="H344" s="27"/>
      <c r="I344" s="27"/>
      <c r="J344" s="27"/>
      <c r="K344" s="27"/>
      <c r="L344" s="112"/>
      <c r="M344" s="137"/>
      <c r="N344" s="107"/>
      <c r="O344" s="107"/>
      <c r="P344" s="125"/>
      <c r="Q344" s="125"/>
      <c r="R344" s="107"/>
      <c r="S344" s="107"/>
      <c r="T344" s="107"/>
      <c r="U344" s="107"/>
      <c r="V344" s="107"/>
      <c r="W344" s="23">
        <f>G344+H344+I344+J344+K344+L344+M343+N343+O343+P343+Q343+R343+S343+T343+U343+L343+V343</f>
        <v>0</v>
      </c>
      <c r="X344" s="112"/>
      <c r="Y344" s="114"/>
      <c r="Z344" s="116"/>
      <c r="AA344" s="117"/>
    </row>
    <row r="345" spans="1:27" ht="18.75" customHeight="1" hidden="1">
      <c r="A345" s="126">
        <v>171</v>
      </c>
      <c r="B345" s="128"/>
      <c r="C345" s="130"/>
      <c r="D345" s="132"/>
      <c r="E345" s="134"/>
      <c r="F345" s="24" t="s">
        <v>56</v>
      </c>
      <c r="G345" s="26"/>
      <c r="H345" s="26"/>
      <c r="I345" s="26"/>
      <c r="J345" s="26"/>
      <c r="K345" s="26"/>
      <c r="L345" s="111"/>
      <c r="M345" s="136">
        <f>IF(N345="",IF(IF(P345&lt;&gt;"",ROUNDDOWN(SUM(G345+G346+H346+H345+I345+I346+J346+J345+1)/10,0),ROUNDDOWN(SUM(G345+G346+H346+H345+I345+I346+J346+J345)/10,0))&gt;3,3,IF(P345&lt;&gt;"",ROUNDDOWN(SUM(G345+G346+H346+H345+I345+I346+J346+J345+1)/10,0),ROUNDDOWN(SUM(G345+G346+H346+H345+I345+I346+J346+J345)/10,0))),IF(C345="Müdür Yetkili Öğretmen",3,0))</f>
        <v>0</v>
      </c>
      <c r="N345" s="106"/>
      <c r="O345" s="106"/>
      <c r="P345" s="124"/>
      <c r="Q345" s="124"/>
      <c r="R345" s="106"/>
      <c r="S345" s="106"/>
      <c r="T345" s="106"/>
      <c r="U345" s="106"/>
      <c r="V345" s="106"/>
      <c r="W345" s="25">
        <f>G345+H345+I345+J345+K345</f>
        <v>0</v>
      </c>
      <c r="X345" s="111"/>
      <c r="Y345" s="113"/>
      <c r="Z345" s="115"/>
      <c r="AA345" s="117"/>
    </row>
    <row r="346" spans="1:27" ht="18.75" customHeight="1" hidden="1" thickBot="1">
      <c r="A346" s="127"/>
      <c r="B346" s="129"/>
      <c r="C346" s="131"/>
      <c r="D346" s="133"/>
      <c r="E346" s="135"/>
      <c r="F346" s="22" t="s">
        <v>57</v>
      </c>
      <c r="G346" s="27"/>
      <c r="H346" s="27"/>
      <c r="I346" s="27"/>
      <c r="J346" s="27"/>
      <c r="K346" s="27"/>
      <c r="L346" s="112"/>
      <c r="M346" s="137"/>
      <c r="N346" s="107"/>
      <c r="O346" s="107"/>
      <c r="P346" s="125"/>
      <c r="Q346" s="125"/>
      <c r="R346" s="107"/>
      <c r="S346" s="107"/>
      <c r="T346" s="107"/>
      <c r="U346" s="107"/>
      <c r="V346" s="107"/>
      <c r="W346" s="23">
        <f>G346+H346+I346+J346+K346+L346+M345+N345+O345+P345+Q345+R345+S345+T345+U345+L345+V345</f>
        <v>0</v>
      </c>
      <c r="X346" s="112"/>
      <c r="Y346" s="114"/>
      <c r="Z346" s="116"/>
      <c r="AA346" s="117"/>
    </row>
    <row r="347" spans="1:27" ht="18.75" customHeight="1" hidden="1">
      <c r="A347" s="126">
        <v>172</v>
      </c>
      <c r="B347" s="128"/>
      <c r="C347" s="130"/>
      <c r="D347" s="132"/>
      <c r="E347" s="134"/>
      <c r="F347" s="24" t="s">
        <v>56</v>
      </c>
      <c r="G347" s="26"/>
      <c r="H347" s="26"/>
      <c r="I347" s="26"/>
      <c r="J347" s="26"/>
      <c r="K347" s="26"/>
      <c r="L347" s="111"/>
      <c r="M347" s="136">
        <f>IF(N347="",IF(IF(P347&lt;&gt;"",ROUNDDOWN(SUM(G347+G348+H348+H347+I347+I348+J348+J347+1)/10,0),ROUNDDOWN(SUM(G347+G348+H348+H347+I347+I348+J348+J347)/10,0))&gt;3,3,IF(P347&lt;&gt;"",ROUNDDOWN(SUM(G347+G348+H348+H347+I347+I348+J348+J347+1)/10,0),ROUNDDOWN(SUM(G347+G348+H348+H347+I347+I348+J348+J347)/10,0))),IF(C347="Müdür Yetkili Öğretmen",3,0))</f>
        <v>0</v>
      </c>
      <c r="N347" s="106"/>
      <c r="O347" s="106"/>
      <c r="P347" s="124"/>
      <c r="Q347" s="124"/>
      <c r="R347" s="106"/>
      <c r="S347" s="106"/>
      <c r="T347" s="106"/>
      <c r="U347" s="106"/>
      <c r="V347" s="106"/>
      <c r="W347" s="25">
        <f>G347+H347+I347+J347+K347</f>
        <v>0</v>
      </c>
      <c r="X347" s="111"/>
      <c r="Y347" s="113"/>
      <c r="Z347" s="115"/>
      <c r="AA347" s="117"/>
    </row>
    <row r="348" spans="1:27" ht="18.75" customHeight="1" hidden="1" thickBot="1">
      <c r="A348" s="127"/>
      <c r="B348" s="129"/>
      <c r="C348" s="131"/>
      <c r="D348" s="133"/>
      <c r="E348" s="135"/>
      <c r="F348" s="22" t="s">
        <v>57</v>
      </c>
      <c r="G348" s="27"/>
      <c r="H348" s="27"/>
      <c r="I348" s="27"/>
      <c r="J348" s="27"/>
      <c r="K348" s="27"/>
      <c r="L348" s="112"/>
      <c r="M348" s="137"/>
      <c r="N348" s="107"/>
      <c r="O348" s="107"/>
      <c r="P348" s="125"/>
      <c r="Q348" s="125"/>
      <c r="R348" s="107"/>
      <c r="S348" s="107"/>
      <c r="T348" s="107"/>
      <c r="U348" s="107"/>
      <c r="V348" s="107"/>
      <c r="W348" s="23">
        <f>G348+H348+I348+J348+K348+L348+M347+N347+O347+P347+Q347+R347+S347+T347+U347+L347+V347</f>
        <v>0</v>
      </c>
      <c r="X348" s="112"/>
      <c r="Y348" s="114"/>
      <c r="Z348" s="116"/>
      <c r="AA348" s="117"/>
    </row>
    <row r="349" spans="1:27" ht="18.75" customHeight="1" hidden="1">
      <c r="A349" s="126">
        <v>173</v>
      </c>
      <c r="B349" s="128"/>
      <c r="C349" s="130"/>
      <c r="D349" s="132"/>
      <c r="E349" s="134"/>
      <c r="F349" s="24" t="s">
        <v>56</v>
      </c>
      <c r="G349" s="26"/>
      <c r="H349" s="26"/>
      <c r="I349" s="26"/>
      <c r="J349" s="26"/>
      <c r="K349" s="26"/>
      <c r="L349" s="111"/>
      <c r="M349" s="136">
        <f>IF(N349="",IF(IF(P349&lt;&gt;"",ROUNDDOWN(SUM(G349+G350+H350+H349+I349+I350+J350+J349+1)/10,0),ROUNDDOWN(SUM(G349+G350+H350+H349+I349+I350+J350+J349)/10,0))&gt;3,3,IF(P349&lt;&gt;"",ROUNDDOWN(SUM(G349+G350+H350+H349+I349+I350+J350+J349+1)/10,0),ROUNDDOWN(SUM(G349+G350+H350+H349+I349+I350+J350+J349)/10,0))),IF(C349="Müdür Yetkili Öğretmen",3,0))</f>
        <v>0</v>
      </c>
      <c r="N349" s="106"/>
      <c r="O349" s="106"/>
      <c r="P349" s="124"/>
      <c r="Q349" s="124"/>
      <c r="R349" s="106"/>
      <c r="S349" s="106"/>
      <c r="T349" s="106"/>
      <c r="U349" s="106"/>
      <c r="V349" s="106"/>
      <c r="W349" s="25">
        <f>G349+H349+I349+J349+K349</f>
        <v>0</v>
      </c>
      <c r="X349" s="111"/>
      <c r="Y349" s="113"/>
      <c r="Z349" s="115"/>
      <c r="AA349" s="117"/>
    </row>
    <row r="350" spans="1:27" ht="18.75" customHeight="1" hidden="1" thickBot="1">
      <c r="A350" s="127"/>
      <c r="B350" s="129"/>
      <c r="C350" s="131"/>
      <c r="D350" s="133"/>
      <c r="E350" s="135"/>
      <c r="F350" s="22" t="s">
        <v>57</v>
      </c>
      <c r="G350" s="27"/>
      <c r="H350" s="27"/>
      <c r="I350" s="27"/>
      <c r="J350" s="27"/>
      <c r="K350" s="27"/>
      <c r="L350" s="112"/>
      <c r="M350" s="137"/>
      <c r="N350" s="107"/>
      <c r="O350" s="107"/>
      <c r="P350" s="125"/>
      <c r="Q350" s="125"/>
      <c r="R350" s="107"/>
      <c r="S350" s="107"/>
      <c r="T350" s="107"/>
      <c r="U350" s="107"/>
      <c r="V350" s="107"/>
      <c r="W350" s="23">
        <f>G350+H350+I350+J350+K350+L350+M349+N349+O349+P349+Q349+R349+S349+T349+U349+L349+V349</f>
        <v>0</v>
      </c>
      <c r="X350" s="112"/>
      <c r="Y350" s="114"/>
      <c r="Z350" s="116"/>
      <c r="AA350" s="117"/>
    </row>
    <row r="351" spans="1:27" ht="18.75" customHeight="1" hidden="1">
      <c r="A351" s="126">
        <v>174</v>
      </c>
      <c r="B351" s="128"/>
      <c r="C351" s="130"/>
      <c r="D351" s="132"/>
      <c r="E351" s="134"/>
      <c r="F351" s="24" t="s">
        <v>56</v>
      </c>
      <c r="G351" s="26"/>
      <c r="H351" s="26"/>
      <c r="I351" s="26"/>
      <c r="J351" s="26"/>
      <c r="K351" s="26"/>
      <c r="L351" s="111"/>
      <c r="M351" s="136">
        <f>IF(N351="",IF(IF(P351&lt;&gt;"",ROUNDDOWN(SUM(G351+G352+H352+H351+I351+I352+J352+J351+1)/10,0),ROUNDDOWN(SUM(G351+G352+H352+H351+I351+I352+J352+J351)/10,0))&gt;3,3,IF(P351&lt;&gt;"",ROUNDDOWN(SUM(G351+G352+H352+H351+I351+I352+J352+J351+1)/10,0),ROUNDDOWN(SUM(G351+G352+H352+H351+I351+I352+J352+J351)/10,0))),IF(C351="Müdür Yetkili Öğretmen",3,0))</f>
        <v>0</v>
      </c>
      <c r="N351" s="106"/>
      <c r="O351" s="106"/>
      <c r="P351" s="124"/>
      <c r="Q351" s="124"/>
      <c r="R351" s="106"/>
      <c r="S351" s="106"/>
      <c r="T351" s="106"/>
      <c r="U351" s="106"/>
      <c r="V351" s="106"/>
      <c r="W351" s="25">
        <f>G351+H351+I351+J351+K351</f>
        <v>0</v>
      </c>
      <c r="X351" s="111"/>
      <c r="Y351" s="113"/>
      <c r="Z351" s="115"/>
      <c r="AA351" s="117"/>
    </row>
    <row r="352" spans="1:27" ht="18.75" customHeight="1" hidden="1" thickBot="1">
      <c r="A352" s="127"/>
      <c r="B352" s="129"/>
      <c r="C352" s="131"/>
      <c r="D352" s="133"/>
      <c r="E352" s="135"/>
      <c r="F352" s="22" t="s">
        <v>57</v>
      </c>
      <c r="G352" s="27"/>
      <c r="H352" s="27"/>
      <c r="I352" s="27"/>
      <c r="J352" s="27"/>
      <c r="K352" s="27"/>
      <c r="L352" s="112"/>
      <c r="M352" s="137"/>
      <c r="N352" s="107"/>
      <c r="O352" s="107"/>
      <c r="P352" s="125"/>
      <c r="Q352" s="125"/>
      <c r="R352" s="107"/>
      <c r="S352" s="107"/>
      <c r="T352" s="107"/>
      <c r="U352" s="107"/>
      <c r="V352" s="107"/>
      <c r="W352" s="23">
        <f>G352+H352+I352+J352+K352+L352+M351+N351+O351+P351+Q351+R351+S351+T351+U351+L351+V351</f>
        <v>0</v>
      </c>
      <c r="X352" s="112"/>
      <c r="Y352" s="114"/>
      <c r="Z352" s="116"/>
      <c r="AA352" s="117"/>
    </row>
    <row r="353" spans="1:27" ht="18.75" customHeight="1" hidden="1">
      <c r="A353" s="126">
        <v>175</v>
      </c>
      <c r="B353" s="128"/>
      <c r="C353" s="130"/>
      <c r="D353" s="132"/>
      <c r="E353" s="134"/>
      <c r="F353" s="24" t="s">
        <v>56</v>
      </c>
      <c r="G353" s="26"/>
      <c r="H353" s="26"/>
      <c r="I353" s="26"/>
      <c r="J353" s="26"/>
      <c r="K353" s="26"/>
      <c r="L353" s="111"/>
      <c r="M353" s="136">
        <f>IF(N353="",IF(IF(P353&lt;&gt;"",ROUNDDOWN(SUM(G353+G354+H354+H353+I353+I354+J354+J353+1)/10,0),ROUNDDOWN(SUM(G353+G354+H354+H353+I353+I354+J354+J353)/10,0))&gt;3,3,IF(P353&lt;&gt;"",ROUNDDOWN(SUM(G353+G354+H354+H353+I353+I354+J354+J353+1)/10,0),ROUNDDOWN(SUM(G353+G354+H354+H353+I353+I354+J354+J353)/10,0))),IF(C353="Müdür Yetkili Öğretmen",3,0))</f>
        <v>0</v>
      </c>
      <c r="N353" s="106"/>
      <c r="O353" s="106"/>
      <c r="P353" s="124"/>
      <c r="Q353" s="124"/>
      <c r="R353" s="106"/>
      <c r="S353" s="106"/>
      <c r="T353" s="106"/>
      <c r="U353" s="106"/>
      <c r="V353" s="106"/>
      <c r="W353" s="25">
        <f>G353+H353+I353+J353+K353</f>
        <v>0</v>
      </c>
      <c r="X353" s="111"/>
      <c r="Y353" s="113"/>
      <c r="Z353" s="115"/>
      <c r="AA353" s="117"/>
    </row>
    <row r="354" spans="1:27" ht="18.75" customHeight="1" hidden="1" thickBot="1">
      <c r="A354" s="127"/>
      <c r="B354" s="129"/>
      <c r="C354" s="131"/>
      <c r="D354" s="133"/>
      <c r="E354" s="135"/>
      <c r="F354" s="22" t="s">
        <v>57</v>
      </c>
      <c r="G354" s="27"/>
      <c r="H354" s="27"/>
      <c r="I354" s="27"/>
      <c r="J354" s="27"/>
      <c r="K354" s="27"/>
      <c r="L354" s="112"/>
      <c r="M354" s="137"/>
      <c r="N354" s="107"/>
      <c r="O354" s="107"/>
      <c r="P354" s="125"/>
      <c r="Q354" s="125"/>
      <c r="R354" s="107"/>
      <c r="S354" s="107"/>
      <c r="T354" s="107"/>
      <c r="U354" s="107"/>
      <c r="V354" s="107"/>
      <c r="W354" s="23">
        <f>G354+H354+I354+J354+K354+L354+M353+N353+O353+P353+Q353+R353+S353+T353+U353+L353+V353</f>
        <v>0</v>
      </c>
      <c r="X354" s="112"/>
      <c r="Y354" s="114"/>
      <c r="Z354" s="116"/>
      <c r="AA354" s="117"/>
    </row>
    <row r="355" spans="1:27" ht="18.75" customHeight="1" hidden="1">
      <c r="A355" s="126">
        <v>176</v>
      </c>
      <c r="B355" s="128"/>
      <c r="C355" s="130"/>
      <c r="D355" s="132"/>
      <c r="E355" s="134"/>
      <c r="F355" s="24" t="s">
        <v>56</v>
      </c>
      <c r="G355" s="26"/>
      <c r="H355" s="26"/>
      <c r="I355" s="26"/>
      <c r="J355" s="26"/>
      <c r="K355" s="26"/>
      <c r="L355" s="111"/>
      <c r="M355" s="136">
        <f>IF(N355="",IF(IF(P355&lt;&gt;"",ROUNDDOWN(SUM(G355+G356+H356+H355+I355+I356+J356+J355+1)/10,0),ROUNDDOWN(SUM(G355+G356+H356+H355+I355+I356+J356+J355)/10,0))&gt;3,3,IF(P355&lt;&gt;"",ROUNDDOWN(SUM(G355+G356+H356+H355+I355+I356+J356+J355+1)/10,0),ROUNDDOWN(SUM(G355+G356+H356+H355+I355+I356+J356+J355)/10,0))),IF(C355="Müdür Yetkili Öğretmen",3,0))</f>
        <v>0</v>
      </c>
      <c r="N355" s="106"/>
      <c r="O355" s="106"/>
      <c r="P355" s="124"/>
      <c r="Q355" s="124"/>
      <c r="R355" s="106"/>
      <c r="S355" s="106"/>
      <c r="T355" s="106"/>
      <c r="U355" s="106"/>
      <c r="V355" s="106"/>
      <c r="W355" s="25">
        <f>G355+H355+I355+J355+K355</f>
        <v>0</v>
      </c>
      <c r="X355" s="111"/>
      <c r="Y355" s="113"/>
      <c r="Z355" s="115"/>
      <c r="AA355" s="117"/>
    </row>
    <row r="356" spans="1:27" ht="18.75" customHeight="1" hidden="1" thickBot="1">
      <c r="A356" s="127"/>
      <c r="B356" s="129"/>
      <c r="C356" s="131"/>
      <c r="D356" s="133"/>
      <c r="E356" s="135"/>
      <c r="F356" s="22" t="s">
        <v>57</v>
      </c>
      <c r="G356" s="27"/>
      <c r="H356" s="27"/>
      <c r="I356" s="27"/>
      <c r="J356" s="27"/>
      <c r="K356" s="27"/>
      <c r="L356" s="112"/>
      <c r="M356" s="137"/>
      <c r="N356" s="107"/>
      <c r="O356" s="107"/>
      <c r="P356" s="125"/>
      <c r="Q356" s="125"/>
      <c r="R356" s="107"/>
      <c r="S356" s="107"/>
      <c r="T356" s="107"/>
      <c r="U356" s="107"/>
      <c r="V356" s="107"/>
      <c r="W356" s="23">
        <f>G356+H356+I356+J356+K356+L356+M355+N355+O355+P355+Q355+R355+S355+T355+U355+L355+V355</f>
        <v>0</v>
      </c>
      <c r="X356" s="112"/>
      <c r="Y356" s="114"/>
      <c r="Z356" s="116"/>
      <c r="AA356" s="117"/>
    </row>
    <row r="357" spans="1:27" ht="18.75" customHeight="1" hidden="1">
      <c r="A357" s="126">
        <v>177</v>
      </c>
      <c r="B357" s="128"/>
      <c r="C357" s="130"/>
      <c r="D357" s="132"/>
      <c r="E357" s="134"/>
      <c r="F357" s="24" t="s">
        <v>56</v>
      </c>
      <c r="G357" s="26"/>
      <c r="H357" s="26"/>
      <c r="I357" s="26"/>
      <c r="J357" s="26"/>
      <c r="K357" s="26"/>
      <c r="L357" s="111"/>
      <c r="M357" s="136">
        <f>IF(N357="",IF(IF(P357&lt;&gt;"",ROUNDDOWN(SUM(G357+G358+H358+H357+I357+I358+J358+J357+1)/10,0),ROUNDDOWN(SUM(G357+G358+H358+H357+I357+I358+J358+J357)/10,0))&gt;3,3,IF(P357&lt;&gt;"",ROUNDDOWN(SUM(G357+G358+H358+H357+I357+I358+J358+J357+1)/10,0),ROUNDDOWN(SUM(G357+G358+H358+H357+I357+I358+J358+J357)/10,0))),IF(C357="Müdür Yetkili Öğretmen",3,0))</f>
        <v>0</v>
      </c>
      <c r="N357" s="106"/>
      <c r="O357" s="106"/>
      <c r="P357" s="124"/>
      <c r="Q357" s="124"/>
      <c r="R357" s="106"/>
      <c r="S357" s="106"/>
      <c r="T357" s="106"/>
      <c r="U357" s="106"/>
      <c r="V357" s="106"/>
      <c r="W357" s="25">
        <f>G357+H357+I357+J357+K357</f>
        <v>0</v>
      </c>
      <c r="X357" s="111"/>
      <c r="Y357" s="113"/>
      <c r="Z357" s="115"/>
      <c r="AA357" s="117"/>
    </row>
    <row r="358" spans="1:27" ht="18.75" customHeight="1" hidden="1" thickBot="1">
      <c r="A358" s="127"/>
      <c r="B358" s="129"/>
      <c r="C358" s="131"/>
      <c r="D358" s="133"/>
      <c r="E358" s="135"/>
      <c r="F358" s="22" t="s">
        <v>57</v>
      </c>
      <c r="G358" s="27"/>
      <c r="H358" s="27"/>
      <c r="I358" s="27"/>
      <c r="J358" s="27"/>
      <c r="K358" s="27"/>
      <c r="L358" s="112"/>
      <c r="M358" s="137"/>
      <c r="N358" s="107"/>
      <c r="O358" s="107"/>
      <c r="P358" s="125"/>
      <c r="Q358" s="125"/>
      <c r="R358" s="107"/>
      <c r="S358" s="107"/>
      <c r="T358" s="107"/>
      <c r="U358" s="107"/>
      <c r="V358" s="107"/>
      <c r="W358" s="23">
        <f>G358+H358+I358+J358+K358+L358+M357+N357+O357+P357+Q357+R357+S357+T357+U357+L357+V357</f>
        <v>0</v>
      </c>
      <c r="X358" s="112"/>
      <c r="Y358" s="114"/>
      <c r="Z358" s="116"/>
      <c r="AA358" s="117"/>
    </row>
    <row r="359" spans="1:27" ht="18.75" customHeight="1" hidden="1">
      <c r="A359" s="126">
        <v>178</v>
      </c>
      <c r="B359" s="128"/>
      <c r="C359" s="130"/>
      <c r="D359" s="132"/>
      <c r="E359" s="134"/>
      <c r="F359" s="24" t="s">
        <v>56</v>
      </c>
      <c r="G359" s="26"/>
      <c r="H359" s="26"/>
      <c r="I359" s="26"/>
      <c r="J359" s="26"/>
      <c r="K359" s="26"/>
      <c r="L359" s="111"/>
      <c r="M359" s="136">
        <f>IF(N359="",IF(IF(P359&lt;&gt;"",ROUNDDOWN(SUM(G359+G360+H360+H359+I359+I360+J360+J359+1)/10,0),ROUNDDOWN(SUM(G359+G360+H360+H359+I359+I360+J360+J359)/10,0))&gt;3,3,IF(P359&lt;&gt;"",ROUNDDOWN(SUM(G359+G360+H360+H359+I359+I360+J360+J359+1)/10,0),ROUNDDOWN(SUM(G359+G360+H360+H359+I359+I360+J360+J359)/10,0))),IF(C359="Müdür Yetkili Öğretmen",3,0))</f>
        <v>0</v>
      </c>
      <c r="N359" s="106"/>
      <c r="O359" s="106"/>
      <c r="P359" s="124"/>
      <c r="Q359" s="124"/>
      <c r="R359" s="106"/>
      <c r="S359" s="106"/>
      <c r="T359" s="106"/>
      <c r="U359" s="106"/>
      <c r="V359" s="106"/>
      <c r="W359" s="25">
        <f>G359+H359+I359+J359+K359</f>
        <v>0</v>
      </c>
      <c r="X359" s="111"/>
      <c r="Y359" s="113"/>
      <c r="Z359" s="115"/>
      <c r="AA359" s="117"/>
    </row>
    <row r="360" spans="1:27" ht="18.75" customHeight="1" hidden="1" thickBot="1">
      <c r="A360" s="127"/>
      <c r="B360" s="129"/>
      <c r="C360" s="131"/>
      <c r="D360" s="133"/>
      <c r="E360" s="135"/>
      <c r="F360" s="22" t="s">
        <v>57</v>
      </c>
      <c r="G360" s="27"/>
      <c r="H360" s="27"/>
      <c r="I360" s="27"/>
      <c r="J360" s="27"/>
      <c r="K360" s="27"/>
      <c r="L360" s="112"/>
      <c r="M360" s="137"/>
      <c r="N360" s="107"/>
      <c r="O360" s="107"/>
      <c r="P360" s="125"/>
      <c r="Q360" s="125"/>
      <c r="R360" s="107"/>
      <c r="S360" s="107"/>
      <c r="T360" s="107"/>
      <c r="U360" s="107"/>
      <c r="V360" s="107"/>
      <c r="W360" s="23">
        <f>G360+H360+I360+J360+K360+L360+M359+N359+O359+P359+Q359+R359+S359+T359+U359+L359+V359</f>
        <v>0</v>
      </c>
      <c r="X360" s="112"/>
      <c r="Y360" s="114"/>
      <c r="Z360" s="116"/>
      <c r="AA360" s="117"/>
    </row>
    <row r="361" spans="1:27" ht="18.75" customHeight="1" hidden="1">
      <c r="A361" s="126">
        <v>179</v>
      </c>
      <c r="B361" s="128"/>
      <c r="C361" s="130"/>
      <c r="D361" s="132"/>
      <c r="E361" s="134"/>
      <c r="F361" s="24" t="s">
        <v>56</v>
      </c>
      <c r="G361" s="26"/>
      <c r="H361" s="26"/>
      <c r="I361" s="26"/>
      <c r="J361" s="26"/>
      <c r="K361" s="26"/>
      <c r="L361" s="111"/>
      <c r="M361" s="136">
        <f>IF(N361="",IF(IF(P361&lt;&gt;"",ROUNDDOWN(SUM(G361+G362+H362+H361+I361+I362+J362+J361+1)/10,0),ROUNDDOWN(SUM(G361+G362+H362+H361+I361+I362+J362+J361)/10,0))&gt;3,3,IF(P361&lt;&gt;"",ROUNDDOWN(SUM(G361+G362+H362+H361+I361+I362+J362+J361+1)/10,0),ROUNDDOWN(SUM(G361+G362+H362+H361+I361+I362+J362+J361)/10,0))),IF(C361="Müdür Yetkili Öğretmen",3,0))</f>
        <v>0</v>
      </c>
      <c r="N361" s="106"/>
      <c r="O361" s="106"/>
      <c r="P361" s="124"/>
      <c r="Q361" s="124"/>
      <c r="R361" s="106"/>
      <c r="S361" s="106"/>
      <c r="T361" s="106"/>
      <c r="U361" s="106"/>
      <c r="V361" s="106"/>
      <c r="W361" s="25">
        <f>G361+H361+I361+J361+K361</f>
        <v>0</v>
      </c>
      <c r="X361" s="111"/>
      <c r="Y361" s="113"/>
      <c r="Z361" s="115"/>
      <c r="AA361" s="117"/>
    </row>
    <row r="362" spans="1:27" ht="18.75" customHeight="1" hidden="1" thickBot="1">
      <c r="A362" s="127"/>
      <c r="B362" s="129"/>
      <c r="C362" s="131"/>
      <c r="D362" s="133"/>
      <c r="E362" s="135"/>
      <c r="F362" s="22" t="s">
        <v>57</v>
      </c>
      <c r="G362" s="27"/>
      <c r="H362" s="27"/>
      <c r="I362" s="27"/>
      <c r="J362" s="27"/>
      <c r="K362" s="27"/>
      <c r="L362" s="112"/>
      <c r="M362" s="137"/>
      <c r="N362" s="107"/>
      <c r="O362" s="107"/>
      <c r="P362" s="125"/>
      <c r="Q362" s="125"/>
      <c r="R362" s="107"/>
      <c r="S362" s="107"/>
      <c r="T362" s="107"/>
      <c r="U362" s="107"/>
      <c r="V362" s="107"/>
      <c r="W362" s="23">
        <f>G362+H362+I362+J362+K362+L362+M361+N361+O361+P361+Q361+R361+S361+T361+U361+L361+V361</f>
        <v>0</v>
      </c>
      <c r="X362" s="112"/>
      <c r="Y362" s="114"/>
      <c r="Z362" s="116"/>
      <c r="AA362" s="117"/>
    </row>
    <row r="363" spans="1:27" ht="18.75" customHeight="1" hidden="1">
      <c r="A363" s="126">
        <v>180</v>
      </c>
      <c r="B363" s="128"/>
      <c r="C363" s="130"/>
      <c r="D363" s="132"/>
      <c r="E363" s="134"/>
      <c r="F363" s="24" t="s">
        <v>56</v>
      </c>
      <c r="G363" s="26"/>
      <c r="H363" s="26"/>
      <c r="I363" s="26"/>
      <c r="J363" s="26"/>
      <c r="K363" s="26"/>
      <c r="L363" s="111"/>
      <c r="M363" s="136">
        <f>IF(N363="",IF(IF(P363&lt;&gt;"",ROUNDDOWN(SUM(G363+G364+H364+H363+I363+I364+J364+J363+1)/10,0),ROUNDDOWN(SUM(G363+G364+H364+H363+I363+I364+J364+J363)/10,0))&gt;3,3,IF(P363&lt;&gt;"",ROUNDDOWN(SUM(G363+G364+H364+H363+I363+I364+J364+J363+1)/10,0),ROUNDDOWN(SUM(G363+G364+H364+H363+I363+I364+J364+J363)/10,0))),IF(C363="Müdür Yetkili Öğretmen",3,0))</f>
        <v>0</v>
      </c>
      <c r="N363" s="106"/>
      <c r="O363" s="106"/>
      <c r="P363" s="124"/>
      <c r="Q363" s="124"/>
      <c r="R363" s="106"/>
      <c r="S363" s="106"/>
      <c r="T363" s="106"/>
      <c r="U363" s="106"/>
      <c r="V363" s="106"/>
      <c r="W363" s="25">
        <f>G363+H363+I363+J363+K363</f>
        <v>0</v>
      </c>
      <c r="X363" s="111"/>
      <c r="Y363" s="113"/>
      <c r="Z363" s="115"/>
      <c r="AA363" s="117"/>
    </row>
    <row r="364" spans="1:27" ht="18.75" customHeight="1" hidden="1" thickBot="1">
      <c r="A364" s="127"/>
      <c r="B364" s="129"/>
      <c r="C364" s="131"/>
      <c r="D364" s="133"/>
      <c r="E364" s="135"/>
      <c r="F364" s="22" t="s">
        <v>57</v>
      </c>
      <c r="G364" s="27"/>
      <c r="H364" s="27"/>
      <c r="I364" s="27"/>
      <c r="J364" s="27"/>
      <c r="K364" s="27"/>
      <c r="L364" s="112"/>
      <c r="M364" s="137"/>
      <c r="N364" s="107"/>
      <c r="O364" s="107"/>
      <c r="P364" s="125"/>
      <c r="Q364" s="125"/>
      <c r="R364" s="107"/>
      <c r="S364" s="107"/>
      <c r="T364" s="107"/>
      <c r="U364" s="107"/>
      <c r="V364" s="107"/>
      <c r="W364" s="23">
        <f>G364+H364+I364+J364+K364+L364+M363+N363+O363+P363+Q363+R363+S363+T363+U363+L363+V363</f>
        <v>0</v>
      </c>
      <c r="X364" s="112"/>
      <c r="Y364" s="114"/>
      <c r="Z364" s="116"/>
      <c r="AA364" s="117"/>
    </row>
    <row r="365" spans="1:27" ht="18.75" customHeight="1" hidden="1">
      <c r="A365" s="126">
        <v>181</v>
      </c>
      <c r="B365" s="128"/>
      <c r="C365" s="130"/>
      <c r="D365" s="132"/>
      <c r="E365" s="134"/>
      <c r="F365" s="24" t="s">
        <v>56</v>
      </c>
      <c r="G365" s="26"/>
      <c r="H365" s="26"/>
      <c r="I365" s="26"/>
      <c r="J365" s="26"/>
      <c r="K365" s="26"/>
      <c r="L365" s="111"/>
      <c r="M365" s="136">
        <f>IF(N365="",IF(IF(P365&lt;&gt;"",ROUNDDOWN(SUM(G365+G366+H366+H365+I365+I366+J366+J365+1)/10,0),ROUNDDOWN(SUM(G365+G366+H366+H365+I365+I366+J366+J365)/10,0))&gt;3,3,IF(P365&lt;&gt;"",ROUNDDOWN(SUM(G365+G366+H366+H365+I365+I366+J366+J365+1)/10,0),ROUNDDOWN(SUM(G365+G366+H366+H365+I365+I366+J366+J365)/10,0))),IF(C365="Müdür Yetkili Öğretmen",3,0))</f>
        <v>0</v>
      </c>
      <c r="N365" s="106"/>
      <c r="O365" s="106"/>
      <c r="P365" s="124"/>
      <c r="Q365" s="124"/>
      <c r="R365" s="106"/>
      <c r="S365" s="106"/>
      <c r="T365" s="106"/>
      <c r="U365" s="106"/>
      <c r="V365" s="106"/>
      <c r="W365" s="25">
        <f>G365+H365+I365+J365+K365</f>
        <v>0</v>
      </c>
      <c r="X365" s="111"/>
      <c r="Y365" s="113"/>
      <c r="Z365" s="115"/>
      <c r="AA365" s="117"/>
    </row>
    <row r="366" spans="1:27" ht="18.75" customHeight="1" hidden="1" thickBot="1">
      <c r="A366" s="127"/>
      <c r="B366" s="129"/>
      <c r="C366" s="131"/>
      <c r="D366" s="133"/>
      <c r="E366" s="135"/>
      <c r="F366" s="22" t="s">
        <v>57</v>
      </c>
      <c r="G366" s="27"/>
      <c r="H366" s="27"/>
      <c r="I366" s="27"/>
      <c r="J366" s="27"/>
      <c r="K366" s="27"/>
      <c r="L366" s="112"/>
      <c r="M366" s="137"/>
      <c r="N366" s="107"/>
      <c r="O366" s="107"/>
      <c r="P366" s="125"/>
      <c r="Q366" s="125"/>
      <c r="R366" s="107"/>
      <c r="S366" s="107"/>
      <c r="T366" s="107"/>
      <c r="U366" s="107"/>
      <c r="V366" s="107"/>
      <c r="W366" s="23">
        <f>G366+H366+I366+J366+K366+L366+M365+N365+O365+P365+Q365+R365+S365+T365+U365+L365+V365</f>
        <v>0</v>
      </c>
      <c r="X366" s="112"/>
      <c r="Y366" s="114"/>
      <c r="Z366" s="116"/>
      <c r="AA366" s="117"/>
    </row>
    <row r="367" spans="1:27" ht="18.75" customHeight="1" hidden="1">
      <c r="A367" s="126">
        <v>182</v>
      </c>
      <c r="B367" s="128"/>
      <c r="C367" s="130"/>
      <c r="D367" s="132"/>
      <c r="E367" s="134"/>
      <c r="F367" s="24" t="s">
        <v>56</v>
      </c>
      <c r="G367" s="26"/>
      <c r="H367" s="26"/>
      <c r="I367" s="26"/>
      <c r="J367" s="26"/>
      <c r="K367" s="26"/>
      <c r="L367" s="111"/>
      <c r="M367" s="136">
        <f>IF(N367="",IF(IF(P367&lt;&gt;"",ROUNDDOWN(SUM(G367+G368+H368+H367+I367+I368+J368+J367+1)/10,0),ROUNDDOWN(SUM(G367+G368+H368+H367+I367+I368+J368+J367)/10,0))&gt;3,3,IF(P367&lt;&gt;"",ROUNDDOWN(SUM(G367+G368+H368+H367+I367+I368+J368+J367+1)/10,0),ROUNDDOWN(SUM(G367+G368+H368+H367+I367+I368+J368+J367)/10,0))),IF(C367="Müdür Yetkili Öğretmen",3,0))</f>
        <v>0</v>
      </c>
      <c r="N367" s="106"/>
      <c r="O367" s="106"/>
      <c r="P367" s="124"/>
      <c r="Q367" s="124"/>
      <c r="R367" s="106"/>
      <c r="S367" s="106"/>
      <c r="T367" s="106"/>
      <c r="U367" s="106"/>
      <c r="V367" s="106"/>
      <c r="W367" s="25">
        <f>G367+H367+I367+J367+K367</f>
        <v>0</v>
      </c>
      <c r="X367" s="111"/>
      <c r="Y367" s="113"/>
      <c r="Z367" s="115"/>
      <c r="AA367" s="117"/>
    </row>
    <row r="368" spans="1:27" ht="18.75" customHeight="1" hidden="1" thickBot="1">
      <c r="A368" s="127"/>
      <c r="B368" s="129"/>
      <c r="C368" s="131"/>
      <c r="D368" s="133"/>
      <c r="E368" s="135"/>
      <c r="F368" s="22" t="s">
        <v>57</v>
      </c>
      <c r="G368" s="27"/>
      <c r="H368" s="27"/>
      <c r="I368" s="27"/>
      <c r="J368" s="27"/>
      <c r="K368" s="27"/>
      <c r="L368" s="112"/>
      <c r="M368" s="137"/>
      <c r="N368" s="107"/>
      <c r="O368" s="107"/>
      <c r="P368" s="125"/>
      <c r="Q368" s="125"/>
      <c r="R368" s="107"/>
      <c r="S368" s="107"/>
      <c r="T368" s="107"/>
      <c r="U368" s="107"/>
      <c r="V368" s="107"/>
      <c r="W368" s="23">
        <f>G368+H368+I368+J368+K368+L368+M367+N367+O367+P367+Q367+R367+S367+T367+U367+L367+V367</f>
        <v>0</v>
      </c>
      <c r="X368" s="112"/>
      <c r="Y368" s="114"/>
      <c r="Z368" s="116"/>
      <c r="AA368" s="117"/>
    </row>
    <row r="369" spans="1:27" ht="18.75" customHeight="1" hidden="1">
      <c r="A369" s="126">
        <v>183</v>
      </c>
      <c r="B369" s="128"/>
      <c r="C369" s="130"/>
      <c r="D369" s="132"/>
      <c r="E369" s="134"/>
      <c r="F369" s="24" t="s">
        <v>56</v>
      </c>
      <c r="G369" s="26"/>
      <c r="H369" s="26"/>
      <c r="I369" s="26"/>
      <c r="J369" s="26"/>
      <c r="K369" s="26"/>
      <c r="L369" s="111"/>
      <c r="M369" s="136">
        <f>IF(N369="",IF(IF(P369&lt;&gt;"",ROUNDDOWN(SUM(G369+G370+H370+H369+I369+I370+J370+J369+1)/10,0),ROUNDDOWN(SUM(G369+G370+H370+H369+I369+I370+J370+J369)/10,0))&gt;3,3,IF(P369&lt;&gt;"",ROUNDDOWN(SUM(G369+G370+H370+H369+I369+I370+J370+J369+1)/10,0),ROUNDDOWN(SUM(G369+G370+H370+H369+I369+I370+J370+J369)/10,0))),IF(C369="Müdür Yetkili Öğretmen",3,0))</f>
        <v>0</v>
      </c>
      <c r="N369" s="106"/>
      <c r="O369" s="106"/>
      <c r="P369" s="124"/>
      <c r="Q369" s="124"/>
      <c r="R369" s="106"/>
      <c r="S369" s="106"/>
      <c r="T369" s="106"/>
      <c r="U369" s="106"/>
      <c r="V369" s="106"/>
      <c r="W369" s="25">
        <f>G369+H369+I369+J369+K369</f>
        <v>0</v>
      </c>
      <c r="X369" s="111"/>
      <c r="Y369" s="113"/>
      <c r="Z369" s="115"/>
      <c r="AA369" s="117"/>
    </row>
    <row r="370" spans="1:27" ht="18.75" customHeight="1" hidden="1" thickBot="1">
      <c r="A370" s="127"/>
      <c r="B370" s="129"/>
      <c r="C370" s="131"/>
      <c r="D370" s="133"/>
      <c r="E370" s="135"/>
      <c r="F370" s="22" t="s">
        <v>57</v>
      </c>
      <c r="G370" s="27"/>
      <c r="H370" s="27"/>
      <c r="I370" s="27"/>
      <c r="J370" s="27"/>
      <c r="K370" s="27"/>
      <c r="L370" s="112"/>
      <c r="M370" s="137"/>
      <c r="N370" s="107"/>
      <c r="O370" s="107"/>
      <c r="P370" s="125"/>
      <c r="Q370" s="125"/>
      <c r="R370" s="107"/>
      <c r="S370" s="107"/>
      <c r="T370" s="107"/>
      <c r="U370" s="107"/>
      <c r="V370" s="107"/>
      <c r="W370" s="23">
        <f>G370+H370+I370+J370+K370+L370+M369+N369+O369+P369+Q369+R369+S369+T369+U369+L369+V369</f>
        <v>0</v>
      </c>
      <c r="X370" s="112"/>
      <c r="Y370" s="114"/>
      <c r="Z370" s="116"/>
      <c r="AA370" s="117"/>
    </row>
    <row r="371" spans="1:27" ht="18.75" customHeight="1" hidden="1">
      <c r="A371" s="126">
        <v>184</v>
      </c>
      <c r="B371" s="128"/>
      <c r="C371" s="130"/>
      <c r="D371" s="132"/>
      <c r="E371" s="134"/>
      <c r="F371" s="24" t="s">
        <v>56</v>
      </c>
      <c r="G371" s="26"/>
      <c r="H371" s="26"/>
      <c r="I371" s="26"/>
      <c r="J371" s="26"/>
      <c r="K371" s="26"/>
      <c r="L371" s="111"/>
      <c r="M371" s="136">
        <f>IF(N371="",IF(IF(P371&lt;&gt;"",ROUNDDOWN(SUM(G371+G372+H372+H371+I371+I372+J372+J371+1)/10,0),ROUNDDOWN(SUM(G371+G372+H372+H371+I371+I372+J372+J371)/10,0))&gt;3,3,IF(P371&lt;&gt;"",ROUNDDOWN(SUM(G371+G372+H372+H371+I371+I372+J372+J371+1)/10,0),ROUNDDOWN(SUM(G371+G372+H372+H371+I371+I372+J372+J371)/10,0))),IF(C371="Müdür Yetkili Öğretmen",3,0))</f>
        <v>0</v>
      </c>
      <c r="N371" s="106"/>
      <c r="O371" s="106"/>
      <c r="P371" s="124"/>
      <c r="Q371" s="124"/>
      <c r="R371" s="106"/>
      <c r="S371" s="106"/>
      <c r="T371" s="106"/>
      <c r="U371" s="106"/>
      <c r="V371" s="106"/>
      <c r="W371" s="25">
        <f>G371+H371+I371+J371+K371</f>
        <v>0</v>
      </c>
      <c r="X371" s="111"/>
      <c r="Y371" s="113"/>
      <c r="Z371" s="115"/>
      <c r="AA371" s="117"/>
    </row>
    <row r="372" spans="1:27" ht="18.75" customHeight="1" hidden="1" thickBot="1">
      <c r="A372" s="127"/>
      <c r="B372" s="129"/>
      <c r="C372" s="131"/>
      <c r="D372" s="133"/>
      <c r="E372" s="135"/>
      <c r="F372" s="22" t="s">
        <v>57</v>
      </c>
      <c r="G372" s="27"/>
      <c r="H372" s="27"/>
      <c r="I372" s="27"/>
      <c r="J372" s="27"/>
      <c r="K372" s="27"/>
      <c r="L372" s="112"/>
      <c r="M372" s="137"/>
      <c r="N372" s="107"/>
      <c r="O372" s="107"/>
      <c r="P372" s="125"/>
      <c r="Q372" s="125"/>
      <c r="R372" s="107"/>
      <c r="S372" s="107"/>
      <c r="T372" s="107"/>
      <c r="U372" s="107"/>
      <c r="V372" s="107"/>
      <c r="W372" s="23">
        <f>G372+H372+I372+J372+K372+L372+M371+N371+O371+P371+Q371+R371+S371+T371+U371+L371+V371</f>
        <v>0</v>
      </c>
      <c r="X372" s="112"/>
      <c r="Y372" s="114"/>
      <c r="Z372" s="116"/>
      <c r="AA372" s="117"/>
    </row>
    <row r="373" spans="1:27" ht="18.75" customHeight="1" hidden="1">
      <c r="A373" s="126">
        <v>185</v>
      </c>
      <c r="B373" s="128"/>
      <c r="C373" s="130"/>
      <c r="D373" s="132"/>
      <c r="E373" s="134"/>
      <c r="F373" s="24" t="s">
        <v>56</v>
      </c>
      <c r="G373" s="26"/>
      <c r="H373" s="26"/>
      <c r="I373" s="26"/>
      <c r="J373" s="26"/>
      <c r="K373" s="26"/>
      <c r="L373" s="111"/>
      <c r="M373" s="136">
        <f>IF(N373="",IF(IF(P373&lt;&gt;"",ROUNDDOWN(SUM(G373+G374+H374+H373+I373+I374+J374+J373+1)/10,0),ROUNDDOWN(SUM(G373+G374+H374+H373+I373+I374+J374+J373)/10,0))&gt;3,3,IF(P373&lt;&gt;"",ROUNDDOWN(SUM(G373+G374+H374+H373+I373+I374+J374+J373+1)/10,0),ROUNDDOWN(SUM(G373+G374+H374+H373+I373+I374+J374+J373)/10,0))),IF(C373="Müdür Yetkili Öğretmen",3,0))</f>
        <v>0</v>
      </c>
      <c r="N373" s="106"/>
      <c r="O373" s="106"/>
      <c r="P373" s="124"/>
      <c r="Q373" s="124"/>
      <c r="R373" s="106"/>
      <c r="S373" s="106"/>
      <c r="T373" s="106"/>
      <c r="U373" s="106"/>
      <c r="V373" s="106"/>
      <c r="W373" s="25">
        <f>G373+H373+I373+J373+K373</f>
        <v>0</v>
      </c>
      <c r="X373" s="111"/>
      <c r="Y373" s="113"/>
      <c r="Z373" s="115"/>
      <c r="AA373" s="117"/>
    </row>
    <row r="374" spans="1:27" ht="18.75" customHeight="1" hidden="1" thickBot="1">
      <c r="A374" s="127"/>
      <c r="B374" s="129"/>
      <c r="C374" s="131"/>
      <c r="D374" s="133"/>
      <c r="E374" s="135"/>
      <c r="F374" s="22" t="s">
        <v>57</v>
      </c>
      <c r="G374" s="27"/>
      <c r="H374" s="27"/>
      <c r="I374" s="27"/>
      <c r="J374" s="27"/>
      <c r="K374" s="27"/>
      <c r="L374" s="112"/>
      <c r="M374" s="137"/>
      <c r="N374" s="107"/>
      <c r="O374" s="107"/>
      <c r="P374" s="125"/>
      <c r="Q374" s="125"/>
      <c r="R374" s="107"/>
      <c r="S374" s="107"/>
      <c r="T374" s="107"/>
      <c r="U374" s="107"/>
      <c r="V374" s="107"/>
      <c r="W374" s="23">
        <f>G374+H374+I374+J374+K374+L374+M373+N373+O373+P373+Q373+R373+S373+T373+U373+L373+V373</f>
        <v>0</v>
      </c>
      <c r="X374" s="112"/>
      <c r="Y374" s="114"/>
      <c r="Z374" s="116"/>
      <c r="AA374" s="117"/>
    </row>
    <row r="375" spans="1:27" ht="18.75" customHeight="1" hidden="1">
      <c r="A375" s="126">
        <v>186</v>
      </c>
      <c r="B375" s="128"/>
      <c r="C375" s="130"/>
      <c r="D375" s="132"/>
      <c r="E375" s="134"/>
      <c r="F375" s="24" t="s">
        <v>56</v>
      </c>
      <c r="G375" s="26"/>
      <c r="H375" s="26"/>
      <c r="I375" s="26"/>
      <c r="J375" s="26"/>
      <c r="K375" s="26"/>
      <c r="L375" s="111"/>
      <c r="M375" s="136">
        <f>IF(N375="",IF(IF(P375&lt;&gt;"",ROUNDDOWN(SUM(G375+G376+H376+H375+I375+I376+J376+J375+1)/10,0),ROUNDDOWN(SUM(G375+G376+H376+H375+I375+I376+J376+J375)/10,0))&gt;3,3,IF(P375&lt;&gt;"",ROUNDDOWN(SUM(G375+G376+H376+H375+I375+I376+J376+J375+1)/10,0),ROUNDDOWN(SUM(G375+G376+H376+H375+I375+I376+J376+J375)/10,0))),IF(C375="Müdür Yetkili Öğretmen",3,0))</f>
        <v>0</v>
      </c>
      <c r="N375" s="106"/>
      <c r="O375" s="106"/>
      <c r="P375" s="124"/>
      <c r="Q375" s="124"/>
      <c r="R375" s="106"/>
      <c r="S375" s="106"/>
      <c r="T375" s="106"/>
      <c r="U375" s="106"/>
      <c r="V375" s="106"/>
      <c r="W375" s="25">
        <f>G375+H375+I375+J375+K375</f>
        <v>0</v>
      </c>
      <c r="X375" s="111"/>
      <c r="Y375" s="113"/>
      <c r="Z375" s="115"/>
      <c r="AA375" s="117"/>
    </row>
    <row r="376" spans="1:27" ht="18.75" customHeight="1" hidden="1" thickBot="1">
      <c r="A376" s="127"/>
      <c r="B376" s="129"/>
      <c r="C376" s="131"/>
      <c r="D376" s="133"/>
      <c r="E376" s="135"/>
      <c r="F376" s="22" t="s">
        <v>57</v>
      </c>
      <c r="G376" s="27"/>
      <c r="H376" s="27"/>
      <c r="I376" s="27"/>
      <c r="J376" s="27"/>
      <c r="K376" s="27"/>
      <c r="L376" s="112"/>
      <c r="M376" s="137"/>
      <c r="N376" s="107"/>
      <c r="O376" s="107"/>
      <c r="P376" s="125"/>
      <c r="Q376" s="125"/>
      <c r="R376" s="107"/>
      <c r="S376" s="107"/>
      <c r="T376" s="107"/>
      <c r="U376" s="107"/>
      <c r="V376" s="107"/>
      <c r="W376" s="23">
        <f>G376+H376+I376+J376+K376+L376+M375+N375+O375+P375+Q375+R375+S375+T375+U375+L375+V375</f>
        <v>0</v>
      </c>
      <c r="X376" s="112"/>
      <c r="Y376" s="114"/>
      <c r="Z376" s="116"/>
      <c r="AA376" s="117"/>
    </row>
    <row r="377" spans="1:27" ht="18.75" customHeight="1" hidden="1">
      <c r="A377" s="126">
        <v>187</v>
      </c>
      <c r="B377" s="128"/>
      <c r="C377" s="130"/>
      <c r="D377" s="132"/>
      <c r="E377" s="134"/>
      <c r="F377" s="24" t="s">
        <v>56</v>
      </c>
      <c r="G377" s="26"/>
      <c r="H377" s="26"/>
      <c r="I377" s="26"/>
      <c r="J377" s="26"/>
      <c r="K377" s="26"/>
      <c r="L377" s="111"/>
      <c r="M377" s="136">
        <f>IF(N377="",IF(IF(P377&lt;&gt;"",ROUNDDOWN(SUM(G377+G378+H378+H377+I377+I378+J378+J377+1)/10,0),ROUNDDOWN(SUM(G377+G378+H378+H377+I377+I378+J378+J377)/10,0))&gt;3,3,IF(P377&lt;&gt;"",ROUNDDOWN(SUM(G377+G378+H378+H377+I377+I378+J378+J377+1)/10,0),ROUNDDOWN(SUM(G377+G378+H378+H377+I377+I378+J378+J377)/10,0))),IF(C377="Müdür Yetkili Öğretmen",3,0))</f>
        <v>0</v>
      </c>
      <c r="N377" s="106"/>
      <c r="O377" s="106"/>
      <c r="P377" s="124"/>
      <c r="Q377" s="124"/>
      <c r="R377" s="106"/>
      <c r="S377" s="106"/>
      <c r="T377" s="106"/>
      <c r="U377" s="106"/>
      <c r="V377" s="106"/>
      <c r="W377" s="25">
        <f>G377+H377+I377+J377+K377</f>
        <v>0</v>
      </c>
      <c r="X377" s="111"/>
      <c r="Y377" s="113"/>
      <c r="Z377" s="115"/>
      <c r="AA377" s="117"/>
    </row>
    <row r="378" spans="1:27" ht="18.75" customHeight="1" hidden="1" thickBot="1">
      <c r="A378" s="127"/>
      <c r="B378" s="129"/>
      <c r="C378" s="131"/>
      <c r="D378" s="133"/>
      <c r="E378" s="135"/>
      <c r="F378" s="22" t="s">
        <v>57</v>
      </c>
      <c r="G378" s="27"/>
      <c r="H378" s="27"/>
      <c r="I378" s="27"/>
      <c r="J378" s="27"/>
      <c r="K378" s="27"/>
      <c r="L378" s="112"/>
      <c r="M378" s="137"/>
      <c r="N378" s="107"/>
      <c r="O378" s="107"/>
      <c r="P378" s="125"/>
      <c r="Q378" s="125"/>
      <c r="R378" s="107"/>
      <c r="S378" s="107"/>
      <c r="T378" s="107"/>
      <c r="U378" s="107"/>
      <c r="V378" s="107"/>
      <c r="W378" s="23">
        <f>G378+H378+I378+J378+K378+L378+M377+N377+O377+P377+Q377+R377+S377+T377+U377+L377+V377</f>
        <v>0</v>
      </c>
      <c r="X378" s="112"/>
      <c r="Y378" s="114"/>
      <c r="Z378" s="116"/>
      <c r="AA378" s="117"/>
    </row>
    <row r="379" spans="1:27" ht="18.75" customHeight="1" hidden="1">
      <c r="A379" s="126">
        <v>188</v>
      </c>
      <c r="B379" s="128"/>
      <c r="C379" s="130"/>
      <c r="D379" s="132"/>
      <c r="E379" s="134"/>
      <c r="F379" s="24" t="s">
        <v>56</v>
      </c>
      <c r="G379" s="26"/>
      <c r="H379" s="26"/>
      <c r="I379" s="26"/>
      <c r="J379" s="26"/>
      <c r="K379" s="26"/>
      <c r="L379" s="111"/>
      <c r="M379" s="136">
        <f>IF(N379="",IF(IF(P379&lt;&gt;"",ROUNDDOWN(SUM(G379+G380+H380+H379+I379+I380+J380+J379+1)/10,0),ROUNDDOWN(SUM(G379+G380+H380+H379+I379+I380+J380+J379)/10,0))&gt;3,3,IF(P379&lt;&gt;"",ROUNDDOWN(SUM(G379+G380+H380+H379+I379+I380+J380+J379+1)/10,0),ROUNDDOWN(SUM(G379+G380+H380+H379+I379+I380+J380+J379)/10,0))),IF(C379="Müdür Yetkili Öğretmen",3,0))</f>
        <v>0</v>
      </c>
      <c r="N379" s="106"/>
      <c r="O379" s="106"/>
      <c r="P379" s="124"/>
      <c r="Q379" s="124"/>
      <c r="R379" s="106"/>
      <c r="S379" s="106"/>
      <c r="T379" s="106"/>
      <c r="U379" s="106"/>
      <c r="V379" s="106"/>
      <c r="W379" s="25">
        <f>G379+H379+I379+J379+K379</f>
        <v>0</v>
      </c>
      <c r="X379" s="111"/>
      <c r="Y379" s="113"/>
      <c r="Z379" s="115"/>
      <c r="AA379" s="117"/>
    </row>
    <row r="380" spans="1:27" ht="18.75" customHeight="1" hidden="1" thickBot="1">
      <c r="A380" s="127"/>
      <c r="B380" s="129"/>
      <c r="C380" s="131"/>
      <c r="D380" s="133"/>
      <c r="E380" s="135"/>
      <c r="F380" s="22" t="s">
        <v>57</v>
      </c>
      <c r="G380" s="27"/>
      <c r="H380" s="27"/>
      <c r="I380" s="27"/>
      <c r="J380" s="27"/>
      <c r="K380" s="27"/>
      <c r="L380" s="112"/>
      <c r="M380" s="137"/>
      <c r="N380" s="107"/>
      <c r="O380" s="107"/>
      <c r="P380" s="125"/>
      <c r="Q380" s="125"/>
      <c r="R380" s="107"/>
      <c r="S380" s="107"/>
      <c r="T380" s="107"/>
      <c r="U380" s="107"/>
      <c r="V380" s="107"/>
      <c r="W380" s="23">
        <f>G380+H380+I380+J380+K380+L380+M379+N379+O379+P379+Q379+R379+S379+T379+U379+L379+V379</f>
        <v>0</v>
      </c>
      <c r="X380" s="112"/>
      <c r="Y380" s="114"/>
      <c r="Z380" s="116"/>
      <c r="AA380" s="117"/>
    </row>
    <row r="381" spans="1:27" ht="18.75" customHeight="1" hidden="1">
      <c r="A381" s="126">
        <v>189</v>
      </c>
      <c r="B381" s="128"/>
      <c r="C381" s="130"/>
      <c r="D381" s="132"/>
      <c r="E381" s="134"/>
      <c r="F381" s="24" t="s">
        <v>56</v>
      </c>
      <c r="G381" s="26"/>
      <c r="H381" s="26"/>
      <c r="I381" s="26"/>
      <c r="J381" s="26"/>
      <c r="K381" s="26"/>
      <c r="L381" s="111"/>
      <c r="M381" s="136">
        <f>IF(N381="",IF(IF(P381&lt;&gt;"",ROUNDDOWN(SUM(G381+G382+H382+H381+I381+I382+J382+J381+1)/10,0),ROUNDDOWN(SUM(G381+G382+H382+H381+I381+I382+J382+J381)/10,0))&gt;3,3,IF(P381&lt;&gt;"",ROUNDDOWN(SUM(G381+G382+H382+H381+I381+I382+J382+J381+1)/10,0),ROUNDDOWN(SUM(G381+G382+H382+H381+I381+I382+J382+J381)/10,0))),IF(C381="Müdür Yetkili Öğretmen",3,0))</f>
        <v>0</v>
      </c>
      <c r="N381" s="106"/>
      <c r="O381" s="106"/>
      <c r="P381" s="124"/>
      <c r="Q381" s="124"/>
      <c r="R381" s="106"/>
      <c r="S381" s="106"/>
      <c r="T381" s="106"/>
      <c r="U381" s="106"/>
      <c r="V381" s="106"/>
      <c r="W381" s="25">
        <f>G381+H381+I381+J381+K381</f>
        <v>0</v>
      </c>
      <c r="X381" s="111"/>
      <c r="Y381" s="113"/>
      <c r="Z381" s="115"/>
      <c r="AA381" s="117"/>
    </row>
    <row r="382" spans="1:27" ht="18.75" customHeight="1" hidden="1" thickBot="1">
      <c r="A382" s="127"/>
      <c r="B382" s="129"/>
      <c r="C382" s="131"/>
      <c r="D382" s="133"/>
      <c r="E382" s="135"/>
      <c r="F382" s="22" t="s">
        <v>57</v>
      </c>
      <c r="G382" s="27"/>
      <c r="H382" s="27"/>
      <c r="I382" s="27"/>
      <c r="J382" s="27"/>
      <c r="K382" s="27"/>
      <c r="L382" s="112"/>
      <c r="M382" s="137"/>
      <c r="N382" s="107"/>
      <c r="O382" s="107"/>
      <c r="P382" s="125"/>
      <c r="Q382" s="125"/>
      <c r="R382" s="107"/>
      <c r="S382" s="107"/>
      <c r="T382" s="107"/>
      <c r="U382" s="107"/>
      <c r="V382" s="107"/>
      <c r="W382" s="23">
        <f>G382+H382+I382+J382+K382+L382+M381+N381+O381+P381+Q381+R381+S381+T381+U381+L381+V381</f>
        <v>0</v>
      </c>
      <c r="X382" s="112"/>
      <c r="Y382" s="114"/>
      <c r="Z382" s="116"/>
      <c r="AA382" s="117"/>
    </row>
    <row r="383" spans="1:27" ht="18.75" customHeight="1" hidden="1">
      <c r="A383" s="126">
        <v>190</v>
      </c>
      <c r="B383" s="128"/>
      <c r="C383" s="130"/>
      <c r="D383" s="132"/>
      <c r="E383" s="134"/>
      <c r="F383" s="24" t="s">
        <v>56</v>
      </c>
      <c r="G383" s="26"/>
      <c r="H383" s="26"/>
      <c r="I383" s="26"/>
      <c r="J383" s="26"/>
      <c r="K383" s="26"/>
      <c r="L383" s="111"/>
      <c r="M383" s="136">
        <f>IF(N383="",IF(IF(P383&lt;&gt;"",ROUNDDOWN(SUM(G383+G384+H384+H383+I383+I384+J384+J383+1)/10,0),ROUNDDOWN(SUM(G383+G384+H384+H383+I383+I384+J384+J383)/10,0))&gt;3,3,IF(P383&lt;&gt;"",ROUNDDOWN(SUM(G383+G384+H384+H383+I383+I384+J384+J383+1)/10,0),ROUNDDOWN(SUM(G383+G384+H384+H383+I383+I384+J384+J383)/10,0))),IF(C383="Müdür Yetkili Öğretmen",3,0))</f>
        <v>0</v>
      </c>
      <c r="N383" s="106"/>
      <c r="O383" s="106"/>
      <c r="P383" s="124"/>
      <c r="Q383" s="124"/>
      <c r="R383" s="106"/>
      <c r="S383" s="106"/>
      <c r="T383" s="106"/>
      <c r="U383" s="106"/>
      <c r="V383" s="106"/>
      <c r="W383" s="25">
        <f>G383+H383+I383+J383+K383</f>
        <v>0</v>
      </c>
      <c r="X383" s="111"/>
      <c r="Y383" s="113"/>
      <c r="Z383" s="115"/>
      <c r="AA383" s="117"/>
    </row>
    <row r="384" spans="1:27" ht="18.75" customHeight="1" hidden="1" thickBot="1">
      <c r="A384" s="127"/>
      <c r="B384" s="129"/>
      <c r="C384" s="131"/>
      <c r="D384" s="133"/>
      <c r="E384" s="135"/>
      <c r="F384" s="22" t="s">
        <v>57</v>
      </c>
      <c r="G384" s="27"/>
      <c r="H384" s="27"/>
      <c r="I384" s="27"/>
      <c r="J384" s="27"/>
      <c r="K384" s="27"/>
      <c r="L384" s="112"/>
      <c r="M384" s="137"/>
      <c r="N384" s="107"/>
      <c r="O384" s="107"/>
      <c r="P384" s="125"/>
      <c r="Q384" s="125"/>
      <c r="R384" s="107"/>
      <c r="S384" s="107"/>
      <c r="T384" s="107"/>
      <c r="U384" s="107"/>
      <c r="V384" s="107"/>
      <c r="W384" s="23">
        <f>G384+H384+I384+J384+K384+L384+M383+N383+O383+P383+Q383+R383+S383+T383+U383+L383+V383</f>
        <v>0</v>
      </c>
      <c r="X384" s="112"/>
      <c r="Y384" s="114"/>
      <c r="Z384" s="116"/>
      <c r="AA384" s="117"/>
    </row>
    <row r="385" spans="1:27" ht="18.75" customHeight="1" hidden="1">
      <c r="A385" s="126">
        <v>191</v>
      </c>
      <c r="B385" s="128"/>
      <c r="C385" s="130"/>
      <c r="D385" s="132"/>
      <c r="E385" s="134"/>
      <c r="F385" s="24" t="s">
        <v>56</v>
      </c>
      <c r="G385" s="26"/>
      <c r="H385" s="26"/>
      <c r="I385" s="26"/>
      <c r="J385" s="26"/>
      <c r="K385" s="26"/>
      <c r="L385" s="111"/>
      <c r="M385" s="136">
        <f>IF(N385="",IF(IF(P385&lt;&gt;"",ROUNDDOWN(SUM(G385+G386+H386+H385+I385+I386+J386+J385+1)/10,0),ROUNDDOWN(SUM(G385+G386+H386+H385+I385+I386+J386+J385)/10,0))&gt;3,3,IF(P385&lt;&gt;"",ROUNDDOWN(SUM(G385+G386+H386+H385+I385+I386+J386+J385+1)/10,0),ROUNDDOWN(SUM(G385+G386+H386+H385+I385+I386+J386+J385)/10,0))),IF(C385="Müdür Yetkili Öğretmen",3,0))</f>
        <v>0</v>
      </c>
      <c r="N385" s="106"/>
      <c r="O385" s="106"/>
      <c r="P385" s="124"/>
      <c r="Q385" s="124"/>
      <c r="R385" s="106"/>
      <c r="S385" s="106"/>
      <c r="T385" s="106"/>
      <c r="U385" s="106"/>
      <c r="V385" s="106"/>
      <c r="W385" s="25">
        <f>G385+H385+I385+J385+K385</f>
        <v>0</v>
      </c>
      <c r="X385" s="111"/>
      <c r="Y385" s="113"/>
      <c r="Z385" s="115"/>
      <c r="AA385" s="117"/>
    </row>
    <row r="386" spans="1:27" ht="18.75" customHeight="1" hidden="1" thickBot="1">
      <c r="A386" s="127"/>
      <c r="B386" s="129"/>
      <c r="C386" s="131"/>
      <c r="D386" s="133"/>
      <c r="E386" s="135"/>
      <c r="F386" s="22" t="s">
        <v>57</v>
      </c>
      <c r="G386" s="27"/>
      <c r="H386" s="27"/>
      <c r="I386" s="27"/>
      <c r="J386" s="27"/>
      <c r="K386" s="27"/>
      <c r="L386" s="112"/>
      <c r="M386" s="137"/>
      <c r="N386" s="107"/>
      <c r="O386" s="107"/>
      <c r="P386" s="125"/>
      <c r="Q386" s="125"/>
      <c r="R386" s="107"/>
      <c r="S386" s="107"/>
      <c r="T386" s="107"/>
      <c r="U386" s="107"/>
      <c r="V386" s="107"/>
      <c r="W386" s="23">
        <f>G386+H386+I386+J386+K386+L386+M385+N385+O385+P385+Q385+R385+S385+T385+U385+L385+V385</f>
        <v>0</v>
      </c>
      <c r="X386" s="112"/>
      <c r="Y386" s="114"/>
      <c r="Z386" s="116"/>
      <c r="AA386" s="117"/>
    </row>
    <row r="387" spans="1:27" ht="18.75" customHeight="1" hidden="1">
      <c r="A387" s="126">
        <v>192</v>
      </c>
      <c r="B387" s="128"/>
      <c r="C387" s="130"/>
      <c r="D387" s="132"/>
      <c r="E387" s="134"/>
      <c r="F387" s="24" t="s">
        <v>56</v>
      </c>
      <c r="G387" s="26"/>
      <c r="H387" s="26"/>
      <c r="I387" s="26"/>
      <c r="J387" s="26"/>
      <c r="K387" s="26"/>
      <c r="L387" s="111"/>
      <c r="M387" s="136">
        <f>IF(N387="",IF(IF(P387&lt;&gt;"",ROUNDDOWN(SUM(G387+G388+H388+H387+I387+I388+J388+J387+1)/10,0),ROUNDDOWN(SUM(G387+G388+H388+H387+I387+I388+J388+J387)/10,0))&gt;3,3,IF(P387&lt;&gt;"",ROUNDDOWN(SUM(G387+G388+H388+H387+I387+I388+J388+J387+1)/10,0),ROUNDDOWN(SUM(G387+G388+H388+H387+I387+I388+J388+J387)/10,0))),IF(C387="Müdür Yetkili Öğretmen",3,0))</f>
        <v>0</v>
      </c>
      <c r="N387" s="106"/>
      <c r="O387" s="106"/>
      <c r="P387" s="124"/>
      <c r="Q387" s="124"/>
      <c r="R387" s="106"/>
      <c r="S387" s="106"/>
      <c r="T387" s="106"/>
      <c r="U387" s="106"/>
      <c r="V387" s="106"/>
      <c r="W387" s="25">
        <f>G387+H387+I387+J387+K387</f>
        <v>0</v>
      </c>
      <c r="X387" s="111"/>
      <c r="Y387" s="113"/>
      <c r="Z387" s="115"/>
      <c r="AA387" s="117"/>
    </row>
    <row r="388" spans="1:27" ht="18.75" customHeight="1" hidden="1" thickBot="1">
      <c r="A388" s="127"/>
      <c r="B388" s="129"/>
      <c r="C388" s="131"/>
      <c r="D388" s="133"/>
      <c r="E388" s="135"/>
      <c r="F388" s="22" t="s">
        <v>57</v>
      </c>
      <c r="G388" s="27"/>
      <c r="H388" s="27"/>
      <c r="I388" s="27"/>
      <c r="J388" s="27"/>
      <c r="K388" s="27"/>
      <c r="L388" s="112"/>
      <c r="M388" s="137"/>
      <c r="N388" s="107"/>
      <c r="O388" s="107"/>
      <c r="P388" s="125"/>
      <c r="Q388" s="125"/>
      <c r="R388" s="107"/>
      <c r="S388" s="107"/>
      <c r="T388" s="107"/>
      <c r="U388" s="107"/>
      <c r="V388" s="107"/>
      <c r="W388" s="23">
        <f>G388+H388+I388+J388+K388+L388+M387+N387+O387+P387+Q387+R387+S387+T387+U387+L387+V387</f>
        <v>0</v>
      </c>
      <c r="X388" s="112"/>
      <c r="Y388" s="114"/>
      <c r="Z388" s="116"/>
      <c r="AA388" s="117"/>
    </row>
    <row r="389" spans="1:27" ht="18.75" customHeight="1" hidden="1">
      <c r="A389" s="126">
        <v>193</v>
      </c>
      <c r="B389" s="128"/>
      <c r="C389" s="130"/>
      <c r="D389" s="132"/>
      <c r="E389" s="134"/>
      <c r="F389" s="24" t="s">
        <v>56</v>
      </c>
      <c r="G389" s="26"/>
      <c r="H389" s="26"/>
      <c r="I389" s="26"/>
      <c r="J389" s="26"/>
      <c r="K389" s="26"/>
      <c r="L389" s="111"/>
      <c r="M389" s="136">
        <f>IF(N389="",IF(IF(P389&lt;&gt;"",ROUNDDOWN(SUM(G389+G390+H390+H389+I389+I390+J390+J389+1)/10,0),ROUNDDOWN(SUM(G389+G390+H390+H389+I389+I390+J390+J389)/10,0))&gt;3,3,IF(P389&lt;&gt;"",ROUNDDOWN(SUM(G389+G390+H390+H389+I389+I390+J390+J389+1)/10,0),ROUNDDOWN(SUM(G389+G390+H390+H389+I389+I390+J390+J389)/10,0))),IF(C389="Müdür Yetkili Öğretmen",3,0))</f>
        <v>0</v>
      </c>
      <c r="N389" s="106"/>
      <c r="O389" s="106"/>
      <c r="P389" s="124"/>
      <c r="Q389" s="124"/>
      <c r="R389" s="106"/>
      <c r="S389" s="106"/>
      <c r="T389" s="106"/>
      <c r="U389" s="106"/>
      <c r="V389" s="106"/>
      <c r="W389" s="25">
        <f>G389+H389+I389+J389+K389</f>
        <v>0</v>
      </c>
      <c r="X389" s="111"/>
      <c r="Y389" s="113"/>
      <c r="Z389" s="115"/>
      <c r="AA389" s="117"/>
    </row>
    <row r="390" spans="1:27" ht="18.75" customHeight="1" hidden="1" thickBot="1">
      <c r="A390" s="127"/>
      <c r="B390" s="129"/>
      <c r="C390" s="131"/>
      <c r="D390" s="133"/>
      <c r="E390" s="135"/>
      <c r="F390" s="22" t="s">
        <v>57</v>
      </c>
      <c r="G390" s="27"/>
      <c r="H390" s="27"/>
      <c r="I390" s="27"/>
      <c r="J390" s="27"/>
      <c r="K390" s="27"/>
      <c r="L390" s="112"/>
      <c r="M390" s="137"/>
      <c r="N390" s="107"/>
      <c r="O390" s="107"/>
      <c r="P390" s="125"/>
      <c r="Q390" s="125"/>
      <c r="R390" s="107"/>
      <c r="S390" s="107"/>
      <c r="T390" s="107"/>
      <c r="U390" s="107"/>
      <c r="V390" s="107"/>
      <c r="W390" s="23">
        <f>G390+H390+I390+J390+K390+L390+M389+N389+O389+P389+Q389+R389+S389+T389+U389+L389+V389</f>
        <v>0</v>
      </c>
      <c r="X390" s="112"/>
      <c r="Y390" s="114"/>
      <c r="Z390" s="116"/>
      <c r="AA390" s="117"/>
    </row>
    <row r="391" spans="1:27" ht="18.75" customHeight="1" hidden="1">
      <c r="A391" s="126">
        <v>194</v>
      </c>
      <c r="B391" s="128"/>
      <c r="C391" s="130"/>
      <c r="D391" s="132"/>
      <c r="E391" s="134"/>
      <c r="F391" s="24" t="s">
        <v>56</v>
      </c>
      <c r="G391" s="26"/>
      <c r="H391" s="26"/>
      <c r="I391" s="26"/>
      <c r="J391" s="26"/>
      <c r="K391" s="26"/>
      <c r="L391" s="111"/>
      <c r="M391" s="136">
        <f>IF(N391="",IF(IF(P391&lt;&gt;"",ROUNDDOWN(SUM(G391+G392+H392+H391+I391+I392+J392+J391+1)/10,0),ROUNDDOWN(SUM(G391+G392+H392+H391+I391+I392+J392+J391)/10,0))&gt;3,3,IF(P391&lt;&gt;"",ROUNDDOWN(SUM(G391+G392+H392+H391+I391+I392+J392+J391+1)/10,0),ROUNDDOWN(SUM(G391+G392+H392+H391+I391+I392+J392+J391)/10,0))),IF(C391="Müdür Yetkili Öğretmen",3,0))</f>
        <v>0</v>
      </c>
      <c r="N391" s="106"/>
      <c r="O391" s="106"/>
      <c r="P391" s="124"/>
      <c r="Q391" s="124"/>
      <c r="R391" s="106"/>
      <c r="S391" s="106"/>
      <c r="T391" s="106"/>
      <c r="U391" s="106"/>
      <c r="V391" s="106"/>
      <c r="W391" s="25">
        <f>G391+H391+I391+J391+K391</f>
        <v>0</v>
      </c>
      <c r="X391" s="111"/>
      <c r="Y391" s="113"/>
      <c r="Z391" s="115"/>
      <c r="AA391" s="117"/>
    </row>
    <row r="392" spans="1:27" ht="18.75" customHeight="1" hidden="1" thickBot="1">
      <c r="A392" s="127"/>
      <c r="B392" s="129"/>
      <c r="C392" s="131"/>
      <c r="D392" s="133"/>
      <c r="E392" s="135"/>
      <c r="F392" s="22" t="s">
        <v>57</v>
      </c>
      <c r="G392" s="27"/>
      <c r="H392" s="27"/>
      <c r="I392" s="27"/>
      <c r="J392" s="27"/>
      <c r="K392" s="27"/>
      <c r="L392" s="112"/>
      <c r="M392" s="137"/>
      <c r="N392" s="107"/>
      <c r="O392" s="107"/>
      <c r="P392" s="125"/>
      <c r="Q392" s="125"/>
      <c r="R392" s="107"/>
      <c r="S392" s="107"/>
      <c r="T392" s="107"/>
      <c r="U392" s="107"/>
      <c r="V392" s="107"/>
      <c r="W392" s="23">
        <f>G392+H392+I392+J392+K392+L392+M391+N391+O391+P391+Q391+R391+S391+T391+U391+L391+V391</f>
        <v>0</v>
      </c>
      <c r="X392" s="112"/>
      <c r="Y392" s="114"/>
      <c r="Z392" s="116"/>
      <c r="AA392" s="117"/>
    </row>
    <row r="393" spans="1:27" ht="18.75" customHeight="1" hidden="1">
      <c r="A393" s="126">
        <v>195</v>
      </c>
      <c r="B393" s="128"/>
      <c r="C393" s="130"/>
      <c r="D393" s="132"/>
      <c r="E393" s="134"/>
      <c r="F393" s="24" t="s">
        <v>56</v>
      </c>
      <c r="G393" s="26"/>
      <c r="H393" s="26"/>
      <c r="I393" s="26"/>
      <c r="J393" s="26"/>
      <c r="K393" s="26"/>
      <c r="L393" s="111"/>
      <c r="M393" s="136">
        <f>IF(N393="",IF(IF(P393&lt;&gt;"",ROUNDDOWN(SUM(G393+G394+H394+H393+I393+I394+J394+J393+1)/10,0),ROUNDDOWN(SUM(G393+G394+H394+H393+I393+I394+J394+J393)/10,0))&gt;3,3,IF(P393&lt;&gt;"",ROUNDDOWN(SUM(G393+G394+H394+H393+I393+I394+J394+J393+1)/10,0),ROUNDDOWN(SUM(G393+G394+H394+H393+I393+I394+J394+J393)/10,0))),IF(C393="Müdür Yetkili Öğretmen",3,0))</f>
        <v>0</v>
      </c>
      <c r="N393" s="106"/>
      <c r="O393" s="106"/>
      <c r="P393" s="124"/>
      <c r="Q393" s="124"/>
      <c r="R393" s="106"/>
      <c r="S393" s="106"/>
      <c r="T393" s="106"/>
      <c r="U393" s="106"/>
      <c r="V393" s="106"/>
      <c r="W393" s="25">
        <f>G393+H393+I393+J393+K393</f>
        <v>0</v>
      </c>
      <c r="X393" s="111"/>
      <c r="Y393" s="113"/>
      <c r="Z393" s="115"/>
      <c r="AA393" s="117"/>
    </row>
    <row r="394" spans="1:27" ht="18.75" customHeight="1" hidden="1" thickBot="1">
      <c r="A394" s="127"/>
      <c r="B394" s="129"/>
      <c r="C394" s="131"/>
      <c r="D394" s="133"/>
      <c r="E394" s="135"/>
      <c r="F394" s="22" t="s">
        <v>57</v>
      </c>
      <c r="G394" s="27"/>
      <c r="H394" s="27"/>
      <c r="I394" s="27"/>
      <c r="J394" s="27"/>
      <c r="K394" s="27"/>
      <c r="L394" s="112"/>
      <c r="M394" s="137"/>
      <c r="N394" s="107"/>
      <c r="O394" s="107"/>
      <c r="P394" s="125"/>
      <c r="Q394" s="125"/>
      <c r="R394" s="107"/>
      <c r="S394" s="107"/>
      <c r="T394" s="107"/>
      <c r="U394" s="107"/>
      <c r="V394" s="107"/>
      <c r="W394" s="23">
        <f>G394+H394+I394+J394+K394+L394+M393+N393+O393+P393+Q393+R393+S393+T393+U393+L393+V393</f>
        <v>0</v>
      </c>
      <c r="X394" s="112"/>
      <c r="Y394" s="114"/>
      <c r="Z394" s="116"/>
      <c r="AA394" s="117"/>
    </row>
    <row r="395" spans="1:27" ht="18.75" customHeight="1" hidden="1">
      <c r="A395" s="126">
        <v>196</v>
      </c>
      <c r="B395" s="128"/>
      <c r="C395" s="130"/>
      <c r="D395" s="132"/>
      <c r="E395" s="134"/>
      <c r="F395" s="24" t="s">
        <v>56</v>
      </c>
      <c r="G395" s="26"/>
      <c r="H395" s="26"/>
      <c r="I395" s="26"/>
      <c r="J395" s="26"/>
      <c r="K395" s="26"/>
      <c r="L395" s="111"/>
      <c r="M395" s="136">
        <f>IF(N395="",IF(IF(P395&lt;&gt;"",ROUNDDOWN(SUM(G395+G396+H396+H395+I395+I396+J396+J395+1)/10,0),ROUNDDOWN(SUM(G395+G396+H396+H395+I395+I396+J396+J395)/10,0))&gt;3,3,IF(P395&lt;&gt;"",ROUNDDOWN(SUM(G395+G396+H396+H395+I395+I396+J396+J395+1)/10,0),ROUNDDOWN(SUM(G395+G396+H396+H395+I395+I396+J396+J395)/10,0))),IF(C395="Müdür Yetkili Öğretmen",3,0))</f>
        <v>0</v>
      </c>
      <c r="N395" s="106"/>
      <c r="O395" s="106"/>
      <c r="P395" s="124"/>
      <c r="Q395" s="124"/>
      <c r="R395" s="106"/>
      <c r="S395" s="106"/>
      <c r="T395" s="106"/>
      <c r="U395" s="106"/>
      <c r="V395" s="106"/>
      <c r="W395" s="25">
        <f>G395+H395+I395+J395+K395</f>
        <v>0</v>
      </c>
      <c r="X395" s="111"/>
      <c r="Y395" s="113"/>
      <c r="Z395" s="115"/>
      <c r="AA395" s="117"/>
    </row>
    <row r="396" spans="1:27" ht="18.75" customHeight="1" hidden="1" thickBot="1">
      <c r="A396" s="127"/>
      <c r="B396" s="129"/>
      <c r="C396" s="131"/>
      <c r="D396" s="133"/>
      <c r="E396" s="135"/>
      <c r="F396" s="22" t="s">
        <v>57</v>
      </c>
      <c r="G396" s="27"/>
      <c r="H396" s="27"/>
      <c r="I396" s="27"/>
      <c r="J396" s="27"/>
      <c r="K396" s="27"/>
      <c r="L396" s="112"/>
      <c r="M396" s="137"/>
      <c r="N396" s="107"/>
      <c r="O396" s="107"/>
      <c r="P396" s="125"/>
      <c r="Q396" s="125"/>
      <c r="R396" s="107"/>
      <c r="S396" s="107"/>
      <c r="T396" s="107"/>
      <c r="U396" s="107"/>
      <c r="V396" s="107"/>
      <c r="W396" s="23">
        <f>G396+H396+I396+J396+K396+L396+M395+N395+O395+P395+Q395+R395+S395+T395+U395+L395+V395</f>
        <v>0</v>
      </c>
      <c r="X396" s="112"/>
      <c r="Y396" s="114"/>
      <c r="Z396" s="116"/>
      <c r="AA396" s="117"/>
    </row>
    <row r="397" spans="1:27" ht="18.75" customHeight="1" hidden="1">
      <c r="A397" s="126">
        <v>197</v>
      </c>
      <c r="B397" s="128"/>
      <c r="C397" s="130"/>
      <c r="D397" s="132"/>
      <c r="E397" s="134"/>
      <c r="F397" s="24" t="s">
        <v>56</v>
      </c>
      <c r="G397" s="26"/>
      <c r="H397" s="26"/>
      <c r="I397" s="26"/>
      <c r="J397" s="26"/>
      <c r="K397" s="26"/>
      <c r="L397" s="111"/>
      <c r="M397" s="136">
        <f>IF(N397="",IF(IF(P397&lt;&gt;"",ROUNDDOWN(SUM(G397+G398+H398+H397+I397+I398+J398+J397+1)/10,0),ROUNDDOWN(SUM(G397+G398+H398+H397+I397+I398+J398+J397)/10,0))&gt;3,3,IF(P397&lt;&gt;"",ROUNDDOWN(SUM(G397+G398+H398+H397+I397+I398+J398+J397+1)/10,0),ROUNDDOWN(SUM(G397+G398+H398+H397+I397+I398+J398+J397)/10,0))),IF(C397="Müdür Yetkili Öğretmen",3,0))</f>
        <v>0</v>
      </c>
      <c r="N397" s="106"/>
      <c r="O397" s="106"/>
      <c r="P397" s="124"/>
      <c r="Q397" s="124"/>
      <c r="R397" s="106"/>
      <c r="S397" s="106"/>
      <c r="T397" s="106"/>
      <c r="U397" s="106"/>
      <c r="V397" s="106"/>
      <c r="W397" s="25">
        <f>G397+H397+I397+J397+K397</f>
        <v>0</v>
      </c>
      <c r="X397" s="111"/>
      <c r="Y397" s="113"/>
      <c r="Z397" s="115"/>
      <c r="AA397" s="117"/>
    </row>
    <row r="398" spans="1:27" ht="18.75" customHeight="1" hidden="1" thickBot="1">
      <c r="A398" s="127"/>
      <c r="B398" s="129"/>
      <c r="C398" s="131"/>
      <c r="D398" s="133"/>
      <c r="E398" s="135"/>
      <c r="F398" s="22" t="s">
        <v>57</v>
      </c>
      <c r="G398" s="27"/>
      <c r="H398" s="27"/>
      <c r="I398" s="27"/>
      <c r="J398" s="27"/>
      <c r="K398" s="27"/>
      <c r="L398" s="112"/>
      <c r="M398" s="137"/>
      <c r="N398" s="107"/>
      <c r="O398" s="107"/>
      <c r="P398" s="125"/>
      <c r="Q398" s="125"/>
      <c r="R398" s="107"/>
      <c r="S398" s="107"/>
      <c r="T398" s="107"/>
      <c r="U398" s="107"/>
      <c r="V398" s="107"/>
      <c r="W398" s="23">
        <f>G398+H398+I398+J398+K398+L398+M397+N397+O397+P397+Q397+R397+S397+T397+U397+L397+V397</f>
        <v>0</v>
      </c>
      <c r="X398" s="112"/>
      <c r="Y398" s="114"/>
      <c r="Z398" s="116"/>
      <c r="AA398" s="117"/>
    </row>
    <row r="399" spans="1:27" ht="18.75" customHeight="1" hidden="1">
      <c r="A399" s="126">
        <v>198</v>
      </c>
      <c r="B399" s="128"/>
      <c r="C399" s="130"/>
      <c r="D399" s="132"/>
      <c r="E399" s="134"/>
      <c r="F399" s="24" t="s">
        <v>56</v>
      </c>
      <c r="G399" s="26"/>
      <c r="H399" s="26"/>
      <c r="I399" s="26"/>
      <c r="J399" s="26"/>
      <c r="K399" s="26"/>
      <c r="L399" s="111"/>
      <c r="M399" s="136">
        <f>IF(N399="",IF(IF(P399&lt;&gt;"",ROUNDDOWN(SUM(G399+G400+H400+H399+I399+I400+J400+J399+1)/10,0),ROUNDDOWN(SUM(G399+G400+H400+H399+I399+I400+J400+J399)/10,0))&gt;3,3,IF(P399&lt;&gt;"",ROUNDDOWN(SUM(G399+G400+H400+H399+I399+I400+J400+J399+1)/10,0),ROUNDDOWN(SUM(G399+G400+H400+H399+I399+I400+J400+J399)/10,0))),IF(C399="Müdür Yetkili Öğretmen",3,0))</f>
        <v>0</v>
      </c>
      <c r="N399" s="106"/>
      <c r="O399" s="106"/>
      <c r="P399" s="124"/>
      <c r="Q399" s="124"/>
      <c r="R399" s="106"/>
      <c r="S399" s="106"/>
      <c r="T399" s="106"/>
      <c r="U399" s="106"/>
      <c r="V399" s="106"/>
      <c r="W399" s="25">
        <f>G399+H399+I399+J399+K399</f>
        <v>0</v>
      </c>
      <c r="X399" s="111"/>
      <c r="Y399" s="113"/>
      <c r="Z399" s="115"/>
      <c r="AA399" s="117"/>
    </row>
    <row r="400" spans="1:27" ht="18.75" customHeight="1" hidden="1" thickBot="1">
      <c r="A400" s="127"/>
      <c r="B400" s="129"/>
      <c r="C400" s="131"/>
      <c r="D400" s="133"/>
      <c r="E400" s="135"/>
      <c r="F400" s="22" t="s">
        <v>57</v>
      </c>
      <c r="G400" s="27"/>
      <c r="H400" s="27"/>
      <c r="I400" s="27"/>
      <c r="J400" s="27"/>
      <c r="K400" s="27"/>
      <c r="L400" s="112"/>
      <c r="M400" s="137"/>
      <c r="N400" s="107"/>
      <c r="O400" s="107"/>
      <c r="P400" s="125"/>
      <c r="Q400" s="125"/>
      <c r="R400" s="107"/>
      <c r="S400" s="107"/>
      <c r="T400" s="107"/>
      <c r="U400" s="107"/>
      <c r="V400" s="107"/>
      <c r="W400" s="23">
        <f>G400+H400+I400+J400+K400+L400+M399+N399+O399+P399+Q399+R399+S399+T399+U399+L399+V399</f>
        <v>0</v>
      </c>
      <c r="X400" s="112"/>
      <c r="Y400" s="114"/>
      <c r="Z400" s="116"/>
      <c r="AA400" s="117"/>
    </row>
    <row r="401" spans="1:27" ht="18.75" customHeight="1" hidden="1">
      <c r="A401" s="126">
        <v>199</v>
      </c>
      <c r="B401" s="128"/>
      <c r="C401" s="130"/>
      <c r="D401" s="132"/>
      <c r="E401" s="134"/>
      <c r="F401" s="24" t="s">
        <v>56</v>
      </c>
      <c r="G401" s="26"/>
      <c r="H401" s="26"/>
      <c r="I401" s="26"/>
      <c r="J401" s="26"/>
      <c r="K401" s="26"/>
      <c r="L401" s="111"/>
      <c r="M401" s="136">
        <f>IF(N401="",IF(IF(P401&lt;&gt;"",ROUNDDOWN(SUM(G401+G402+H402+H401+I401+I402+J402+J401+1)/10,0),ROUNDDOWN(SUM(G401+G402+H402+H401+I401+I402+J402+J401)/10,0))&gt;3,3,IF(P401&lt;&gt;"",ROUNDDOWN(SUM(G401+G402+H402+H401+I401+I402+J402+J401+1)/10,0),ROUNDDOWN(SUM(G401+G402+H402+H401+I401+I402+J402+J401)/10,0))),IF(C401="Müdür Yetkili Öğretmen",3,0))</f>
        <v>0</v>
      </c>
      <c r="N401" s="106"/>
      <c r="O401" s="106"/>
      <c r="P401" s="124"/>
      <c r="Q401" s="124"/>
      <c r="R401" s="106"/>
      <c r="S401" s="106"/>
      <c r="T401" s="106"/>
      <c r="U401" s="106"/>
      <c r="V401" s="106"/>
      <c r="W401" s="25">
        <f>G401+H401+I401+J401+K401</f>
        <v>0</v>
      </c>
      <c r="X401" s="111"/>
      <c r="Y401" s="113"/>
      <c r="Z401" s="115"/>
      <c r="AA401" s="117"/>
    </row>
    <row r="402" spans="1:27" ht="18.75" customHeight="1" hidden="1" thickBot="1">
      <c r="A402" s="127"/>
      <c r="B402" s="129"/>
      <c r="C402" s="131"/>
      <c r="D402" s="133"/>
      <c r="E402" s="135"/>
      <c r="F402" s="22" t="s">
        <v>57</v>
      </c>
      <c r="G402" s="27"/>
      <c r="H402" s="27"/>
      <c r="I402" s="27"/>
      <c r="J402" s="27"/>
      <c r="K402" s="27"/>
      <c r="L402" s="112"/>
      <c r="M402" s="137"/>
      <c r="N402" s="107"/>
      <c r="O402" s="107"/>
      <c r="P402" s="125"/>
      <c r="Q402" s="125"/>
      <c r="R402" s="107"/>
      <c r="S402" s="107"/>
      <c r="T402" s="107"/>
      <c r="U402" s="107"/>
      <c r="V402" s="107"/>
      <c r="W402" s="23">
        <f>G402+H402+I402+J402+K402+L402+M401+N401+O401+P401+Q401+R401+S401+T401+U401+L401+V401</f>
        <v>0</v>
      </c>
      <c r="X402" s="112"/>
      <c r="Y402" s="114"/>
      <c r="Z402" s="116"/>
      <c r="AA402" s="117"/>
    </row>
    <row r="403" spans="1:27" ht="18.75" customHeight="1" hidden="1">
      <c r="A403" s="126">
        <v>200</v>
      </c>
      <c r="B403" s="128"/>
      <c r="C403" s="130"/>
      <c r="D403" s="132"/>
      <c r="E403" s="134"/>
      <c r="F403" s="24" t="s">
        <v>56</v>
      </c>
      <c r="G403" s="26"/>
      <c r="H403" s="26"/>
      <c r="I403" s="26"/>
      <c r="J403" s="26"/>
      <c r="K403" s="26"/>
      <c r="L403" s="111"/>
      <c r="M403" s="136">
        <f>IF(N403="",IF(IF(P403&lt;&gt;"",ROUNDDOWN(SUM(G403+G404+H404+H403+I403+I404+J404+J403+1)/10,0),ROUNDDOWN(SUM(G403+G404+H404+H403+I403+I404+J404+J403)/10,0))&gt;3,3,IF(P403&lt;&gt;"",ROUNDDOWN(SUM(G403+G404+H404+H403+I403+I404+J404+J403+1)/10,0),ROUNDDOWN(SUM(G403+G404+H404+H403+I403+I404+J404+J403)/10,0))),IF(C403="Müdür Yetkili Öğretmen",3,0))</f>
        <v>0</v>
      </c>
      <c r="N403" s="106"/>
      <c r="O403" s="106"/>
      <c r="P403" s="124"/>
      <c r="Q403" s="124"/>
      <c r="R403" s="106"/>
      <c r="S403" s="106"/>
      <c r="T403" s="106"/>
      <c r="U403" s="106"/>
      <c r="V403" s="106"/>
      <c r="W403" s="25">
        <f>G403+H403+I403+J403+K403</f>
        <v>0</v>
      </c>
      <c r="X403" s="111"/>
      <c r="Y403" s="113"/>
      <c r="Z403" s="115"/>
      <c r="AA403" s="117"/>
    </row>
    <row r="404" spans="1:27" ht="18.75" customHeight="1" hidden="1" thickBot="1">
      <c r="A404" s="127"/>
      <c r="B404" s="129"/>
      <c r="C404" s="131"/>
      <c r="D404" s="133"/>
      <c r="E404" s="135"/>
      <c r="F404" s="22" t="s">
        <v>57</v>
      </c>
      <c r="G404" s="27"/>
      <c r="H404" s="27"/>
      <c r="I404" s="27"/>
      <c r="J404" s="27"/>
      <c r="K404" s="27"/>
      <c r="L404" s="112"/>
      <c r="M404" s="137"/>
      <c r="N404" s="107"/>
      <c r="O404" s="107"/>
      <c r="P404" s="125"/>
      <c r="Q404" s="125"/>
      <c r="R404" s="107"/>
      <c r="S404" s="107"/>
      <c r="T404" s="107"/>
      <c r="U404" s="107"/>
      <c r="V404" s="107"/>
      <c r="W404" s="23">
        <f>G404+H404+I404+J404+K404+L404+M403+N403+O403+P403+Q403+R403+S403+T403+U403+L403+V403</f>
        <v>0</v>
      </c>
      <c r="X404" s="112"/>
      <c r="Y404" s="114"/>
      <c r="Z404" s="116"/>
      <c r="AA404" s="117"/>
    </row>
    <row r="405" spans="1:27" ht="18.75" customHeight="1">
      <c r="A405" s="118" t="s">
        <v>145</v>
      </c>
      <c r="B405" s="119"/>
      <c r="C405" s="119"/>
      <c r="D405" s="120"/>
      <c r="E405" s="108"/>
      <c r="F405" s="65" t="s">
        <v>56</v>
      </c>
      <c r="G405" s="66">
        <f>G5+G7+G9+G11+G13+G15+G17+G19+G21+G23+G25+G27+G29+G31+G33+G35+G37+G39+G41+G43+G45+G47+G49+G51+G53+G55+G57+G59+G61+G63+G65+G67+G69+G71+G73+G75+G77+G79+G81+G83+G85+G87+G89+G91+G93+G95+G97+G99+G101+G103+G105+G107+G109+G111+G113+G115+G117+G119+G121+G123+G125+G127+G129+G131+G133+G135+G137+G139+G141+G143+G145+G147+G149+G151+G153+G155+G157+G159+G161+G163+G165+G167+G69+G171+G173+G175+G177+G179+G181+G183+G185+G187+G189+G191+G193+G195+G197+G199+G201+G203+G205+G207+G209+G211+G213+G215+G217+G219+G221+G223+G225+G227+G229+G231+G233+G235+G237+G239+G241+G243+G245+G247+G249+G251+G253+G255+G257+G259+G261+G263+G265+G267+G269+G271+G273+G275+G277+G279+G281+G283+G285+G287+G289+G291+G293+G295+G297+G299+G301+G303+G305+G307+G309+G311+G313+G315+G317+G319+G321+G323+G325+G327+G329+G331+G333+G335+G337+G339+G341+G343+G345+G347+G349+G351+G353+G355+G357+G359+G361+G363+G365+G367+G369+G371+G373+G375+G377+G379+G381+G383+G385+G387+G389+G391+G393+G395+G397+G399+G401+G403</f>
        <v>18</v>
      </c>
      <c r="H405" s="66">
        <f>H5+H7+H9+H11+H13+H15+H17+H19+H21+H23+H25+H27+H29+H31+H33+H35+H37+H39+H41+H43+H45+H47+H49+H51+H53+H55+H57+H59+H61+H63+H65+H67+H69+H71+H73+H75+H77+H79+H81+H83+H85+H87+H89+H91+H93+H95+H97+H99+H101+H103+H105+H107+H109+H111+H113+H115+H117+H119+H121+H123+H125+H127+H129+H131+H133+H135+H137+H139+H141+H143+H145+H147+H149+H151+H153+H155+H157+H159+H161+H163+H165+H167+H69+H171+H173+H175+H177+H179+H181+H183+H185+H187+H189+H191+H193+H195+H197+H199+H201+H203+H205+H207+H209+H211+H213+H215+H217+H219+H221+H223+H225+H227+H229+H231+H233+H235+H237+H239+H241+H243+H245+H247+H249+H251+H253+H255+H257+H259+H261+H263+H265+H267+H269+H271+H273+H275+H277+H279+H281+H283+H285+H287+H289+H291+H293+H295+H297+H299+H301+H303+H305+H307+H309+H311+H313+H315+H317+H319+H321+H323+H325+H327+H329+H331+H333+H335+H337+H339+H341+H343+H345+H347+H349+H351+H353+H355+H357+H359+H361+H363+H365+H367+H369+H371+H373+H375+H377+H379+H381+H383+H385+H387+H389+H391+H393+H395+H397+H399+H401+H403</f>
        <v>0</v>
      </c>
      <c r="I405" s="66">
        <f>I5+I7+I9+I11+I13+I15+I17+I19+I21+I23+I25+I27+I29+I31+I33+I35+I37+I39+I41+I43+I45+I47+I49+I51+I53+I55+I57+I59+I61+I63+I65+I67+I69+I71+I73+I75+I77+I79+I81+I83+I85+I87+I89+I91+I93+I95+I97+I99+I101+I103+I105+I107+I109+I111+I113+I115+I117+I119+I121+I123+I125+I127+I129+I131+I133+I135+I137+I139+I141+I143+I145+I147+I149+I151+I153+I155+I157+I159+I161+I163+I165+I167+I69+I171+I173+I175+I177+I179+I181+I183+I185+I187+I189+I191+I193+I195+I197+I199+I201+I203+I205+I207+I209+I211+I213+I215+I217+I219+I221+I223+I225+I227+I229+I231+I233+I235+I237+I239+I241+I243+I245+I247+I249+I251+I253+I255+I257+I259+I261+I263+I265+I267+I269+I271+I273+I275+I277+I279+I281+I283+I285+I287+I289+I291+I293+I295+I297+I299+I301+I303+I305+I307+I309+I311+I313+I315+I317+I319+I321+I323+I325+I327+I329+I331+I333+I335+I337+I339+I341+I343+I345+I347+I349+I351+I353+I355+I357+I359+I361+I363+I365+I367+I369+I371+I373+I375+I377+I379+I381+I383+I385+I387+I389+I391+I393+I395+I397+I399+I401+I403</f>
        <v>0</v>
      </c>
      <c r="J405" s="66">
        <f>J5+J7+J9+J11+J13+J15+J17+J19+J21+J23+J25+J27+J29+J31+J33+J35+J37+J39+J41+J43+J45+J47+J49+J51+J53+J55+J57+J59+J61+J63+J65+J67+J69+J71+J73+J75+J77+J79+J81+J83+J85+J87+J89+J91+J93+J95+J97+J99+J101+J103+J105+J107+J109+J111+J113+J115+J117+J119+J121+J123+J125+J127+J129+J131+J133+J135+J137+J139+J141+J143+J145+J147+J149+J151+J153+J155+J157+J159+J161+J163+J165+J167+J69+J171+J173+J175+J177+J179+J181+J183+J185+J187+J189+J191+J193+J195+J197+J199+J201+J203+J205+J207+J209+J211+J213+J215+J217+J219+J221+J223+J225+J227+J229+J231+J233+J235+J237+J239+J241+J243+J245+J247+J249+J251+J253+J255+J257+J259+J261+J263+J265+J267+J269+J271+J273+J275+J277+J279+J281+J283+J285+J287+J289+J291+J293+J295+J297+J299+J301+J303+J305+J307+J309+J311+J313+J315+J317+J319+J321+J323+J325+J327+J329+J331+J333+J335+J337+J339+J341+J343+J345+J347+J349+J351+J353+J355+J357+J359+J361+J363+J365+J367+J369+J371+J373+J375+J377+J379+J381+J383+J385+J387+J389+J391+J393+J395+J397+J399+J401+J403</f>
        <v>0</v>
      </c>
      <c r="K405" s="66">
        <f>K5+K7+K9+K11+K13+K15+K17+K19+K21+K23+K25+K27+K29+K31+K33+K35+K37+K39+K41+K43+K45+K47+K49+K51+K53+K55+K57+K59+K61+K63+K65+K67+K69+K71+K73+K75+K77+K79+K81+K83+K85+K87+K89+K91+K93+K95+K97+K99+K101+K103+K105+K107+K109+K111+K113+K115+K117+K119+K121+K123+K125+K127+K129+K131+K133+K135+K137+K139+K141+K143+K145+K147+K149+K151+K153+K155+K157+K159+K161+K163+K165+K167+K69+K171+K173+K175+K177+K179+K181+K183+K185+K187+K189+K191+K193+K195+K197+K199+K201+K203+K205+K207+K209+K211+K213+K215+K217+K219+K221+K223+K225+K227+K229+K231+K233+K235+K237+K239+K241+K243+K245+K247+K249+K251+K253+K255+K257+K259+K261+K263+K265+K267+K269+K271+K273+K275+K277+K279+K281+K283+K285+K287+K289+K291+K293+K295+K297+K299+K301+K303+K305+K307+K309+K311+K313+K315+K317+K319+K321+K323+K325+K327+K329+K331+K333+K335+K337+K339+K341+K343+K345+K347+K349+K351+K353+K355+K357+K359+K361+K363+K365+K367+K369+K371+K373+K375+K377+K379+K381+K383+K385+K387+K389+K391+K393+K395+K397+K399+K401+K403</f>
        <v>0</v>
      </c>
      <c r="L405" s="108">
        <f>SUM(L5:L403)</f>
        <v>0</v>
      </c>
      <c r="M405" s="108">
        <f>SUM(M5:M403)</f>
        <v>3</v>
      </c>
      <c r="N405" s="108">
        <f aca="true" t="shared" si="0" ref="N405:U405">SUM(N5:N403)</f>
        <v>0</v>
      </c>
      <c r="O405" s="108">
        <f t="shared" si="0"/>
        <v>0</v>
      </c>
      <c r="P405" s="108">
        <f t="shared" si="0"/>
        <v>0</v>
      </c>
      <c r="Q405" s="108">
        <f t="shared" si="0"/>
        <v>2</v>
      </c>
      <c r="R405" s="108">
        <f t="shared" si="0"/>
        <v>3</v>
      </c>
      <c r="S405" s="108">
        <f t="shared" si="0"/>
        <v>0</v>
      </c>
      <c r="T405" s="108">
        <f t="shared" si="0"/>
        <v>0</v>
      </c>
      <c r="U405" s="108">
        <f t="shared" si="0"/>
        <v>0</v>
      </c>
      <c r="V405" s="108">
        <f>SUM(V5:V403)</f>
        <v>0</v>
      </c>
      <c r="W405" s="66">
        <f>G405+H405+I405+J405+K405</f>
        <v>18</v>
      </c>
      <c r="X405" s="108">
        <f>SUM(X5:X403)</f>
        <v>0</v>
      </c>
      <c r="Y405" s="141"/>
      <c r="Z405" s="139"/>
      <c r="AA405" s="117"/>
    </row>
    <row r="406" spans="1:27" ht="18.75" customHeight="1" thickBot="1">
      <c r="A406" s="121"/>
      <c r="B406" s="122"/>
      <c r="C406" s="122"/>
      <c r="D406" s="123"/>
      <c r="E406" s="109"/>
      <c r="F406" s="67" t="s">
        <v>57</v>
      </c>
      <c r="G406" s="68">
        <f>G6+G8+G10+G12+G14+G16+G18+G20+G22+G24+G26+G28+G30+G32+G34+G36+G38+G40+G42+G44+G46+G48+G50+G52+G54+G56+G58+G60+G62+G64+G66+G68+G70+G72+G74+G76+G78+G80+G82+G84+G86+G88+G90+G92+G94+G96+G98+G100+G102+G104+G106+G108+G110+G112+G114+G116+G118+G120+G122+G124+G126+G128+G130+G132+G134+G136+G138+G140+G142+G144+G146+G148+G150+G152+G154+G156+G158+G160+G162+G164+G166+G168+G170+G172+G174+G176+G178+G180+G182+G184+G186+G188+G190+G192+G194+G196+G198+G200+G202+G204+G206+G208+G210+G212+G214+G216+G218+G220+G222+G224+G226+G228+G230+G232+G234+G236+G238+G240+G242+G244+G246+G248+G250+G252+G254+G256+G258+G260+G262+G264+G266+G268+G270+G272+G274+G276+G278+G280+G282+G284+G286+G288+G290+G292+G294+G296+G298+G300+G302+G304+G306+G308+G310+G312+G314+G316+G318+G320+G322+G324+G326+G328+G330+G332+G334+G336+G338+G340+G342+G344+G346+G348+G350+G352+G354+G356+G358+G360+G362+G364+G366+G368+G370+G372+G374+G376+G378+G380+G382+G384+G386+G388+G390+G392+G394+G396+G398+G400+G402+G404</f>
        <v>12</v>
      </c>
      <c r="H406" s="68">
        <f>H6+H8+H10+H12+H14+H16+H18+H20+H22+H24+H26+H28+H30+H32+H34+H36+H38+H40+H42+H44+H46+H48+H50+H52+H54+H56+H58+H60+H62+H64+H66+H68+H70+H72+H74+H76+H78+H80+H82+H84+H86+H88+H90+H92+H94+H96+H98+H100+H102+H104+H106+H108+H110+H112+H114+H116+H118+H120+H122+H124+H126+H128+H130+H132+H134+H136+H138+H140+H142+H144+H146+H148+H150+H152+H154+H156+H158+H160+H162+H164+H166+H168+H170+H172+H174+H176+H178+H180+H182+H184+H186+H188+H190+H192+H194+H196+H198+H200+H202+H204+H206+H208+H210+H212+H214+H216+H218+H220+H222+H224+H226+H228+H230+H232+H234+H236+H238+H240+H242+H244+H246+H248+H250+H252+H254+H256+H258+H260+H262+H264+H266+H268+H270+H272+H274+H276+H278+H280+H282+H284+H286+H288+H290+H292+H294+H296+H298+H300+H302+H304+H306+H308+H310+H312+H314+H316+H318+H320+H322+H324+H326+H328+H330+H332+H334+H336+H338+H340+H342+H344+H346+H348+H350+H352+H354+H356+H358+H360+H362+H364+H366+H368+H370+H372+H374+H376+H378+H380+H382+H384+H386+H388+H390+H392+H394+H396+H398+H400+H402+H404</f>
        <v>0</v>
      </c>
      <c r="I406" s="68">
        <f>I6+I8+I10+I12+I14+I16+I18+I20+I22+I24+I26+I28+I30+I32+I34+I36+I38+I40+I42+I44+I46+I48+I50+I52+I54+I56+I58+I60+I62+I64+I66+I68+I70+I72+I74+I76+I78+I80+I82+I84+I86+I88+I90+I92+I94+I96+I98+I100+I102+I104+I106+I108+I110+I112+I114+I116+I118+I120+I122+I124+I126+I128+I130+I132+I134+I136+I138+I140+I142+I144+I146+I148+I150+I152+I154+I156+I158+I160+I162+I164+I166+I168+I170+I172+I174+I176+I178+I180+I182+I184+I186+I188+I190+I192+I194+I196+I198+I200+I202+I204+I206+I208+I210+I212+I214+I216+I218+I220+I222+I224+I226+I228+I230+I232+I234+I236+I238+I240+I242+I244+I246+I248+I250+I252+I254+I256+I258+I260+I262+I264+I266+I268+I270+I272+I274+I276+I278+I280+I282+I284+I286+I288+I290+I292+I294+I296+I298+I300+I302+I304+I306+I308+I310+I312+I314+I316+I318+I320+I322+I324+I326+I328+I330+I332+I334+I336+I338+I340+I342+I344+I346+I348+I350+I352+I354+I356+I358+I360+I362+I364+I366+I368+I370+I372+I374+I376+I378+I380+I382+I384+I386+I388+I390+I392+I394+I396+I398+I400+I402+I404</f>
        <v>0</v>
      </c>
      <c r="J406" s="68">
        <f>J6+J8+J10+J12+J14+J16+J18+J20+J22+J24+J26+J28+J30+J32+J34+J36+J38+J40+J42+J44+J46+J48+J50+J52+J54+J56+J58+J60+J62+J64+J66+J68+J70+J72+J74+J76+J78+J80+J82+J84+J86+J88+J90+J92+J94+J96+J98+J100+J102+J104+J106+J108+J110+J112+J114+J116+J118+J120+J122+J124+J126+J128+J130+J132+J134+J136+J138+J140+J142+J144+J146+J148+J150+J152+J154+J156+J158+J160+J162+J164+J166+J168+J170+J172+J174+J176+J178+J180+J182+J184+J186+J188+J190+J192+J194+J196+J198+J200+J202+J204+J206+J208+J210+J212+J214+J216+J218+J220+J222+J224+J226+J228+J230+J232+J234+J236+J238+J240+J242+J244+J246+J248+J250+J252+J254+J256+J258+J260+J262+J264+J266+J268+J270+J272+J274+J276+J278+J280+J282+J284+J286+J288+J290+J292+J294+J296+J298+J300+J302+J304+J306+J308+J310+J312+J314+J316+J318+J320+J322+J324+J326+J328+J330+J332+J334+J336+J338+J340+J342+J344+J346+J348+J350+J352+J354+J356+J358+J360+J362+J364+J366+J368+J370+J372+J374+J376+J378+J380+J382+J384+J386+J388+J390+J392+J394+J396+J398+J400+J402+J404</f>
        <v>0</v>
      </c>
      <c r="K406" s="68">
        <f>K6+K8+K10+K12+K14+K16+K18+K20+K22+K24+K26+K28+K30+K32+K34+K36+K38+K40+K42+K44+K46+K48+K50+K52+K54+K56+K58+K60+K62+K64+K66+K68+K70+K72+K74+K76+K78+K80+K82+K84+K86+K88+K90+K92+K94+K96+K98+K100+K102+K104+K106+K108+K110+K112+K114+K116+K118+K120+K122+K124+K126+K128+K130+K132+K134+K136+K138+K140+K142+K144+K146+K148+K150+K152+K154+K156+K158+K160+K162+K164+K166+K168+K170+K172+K174+K176+K178+K180+K182+K184+K186+K188+K190+K192+K194+K196+K198+K200+K202+K204+K206+K208+K210+K212+K214+K216+K218+K220+K222+K224+K226+K228+K230+K232+K234+K236+K238+K240+K242+K244+K246+K248+K250+K252+K254+K256+K258+K260+K262+K264+K266+K268+K270+K272+K274+K276+K278+K280+K282+K284+K286+K288+K290+K292+K294+K296+K298+K300+K302+K304+K306+K308+K310+K312+K314+K316+K318+K320+K322+K324+K326+K328+K330+K332+K334+K336+K338+K340+K342+K344+K346+K348+K350+K352+K354+K356+K358+K360+K362+K364+K366+K368+K370+K372+K374+K376+K378+K380+K382+K384+K386+K388+K390+K392+K394+K396+K398+K400+K402+K404</f>
        <v>0</v>
      </c>
      <c r="L406" s="109">
        <f>L6+L8+L10+L12+L14+L16+L18+L20+L22+L24+L26+L28+L30+L32+L34+L36+L38+L40+L42+L44+L46+L48+L50+L52+L54+L56+L58+L60+L62+L64+L66+L68+L70+L72+L74+L76+L78+L80+L82+L84+L86+L90+L92+L94+L96+L98+L100+L102+L104+L106+L108+L110+L112+L114+L116+L118+L120+L122+L124+L126+L128+L130+L132+L134+L136+L138+L140+L142+L144+L146+L148+L150+L152+L154+L156+L158+L160+L162+L164+L166+L168+L170+L172+L174+L176+L178+L180+L182+L184+L186+L188+L190+L192+L194+L196+L198+L200+L202+L204+L206+L208+L210+L212+L214+L216+L218+L220+L222+L224+L226+L228+L230+L232+L234+L236+L238+L240+L242+L244+L246+L248+L250+L252+L254+L256+L258+L260+L262+L264+L266+L268+L270+L272+L274+L276+L278+L280+L282+L284+L286+L288+L290+L292+L294+L296+L298+L300+L302+L304+L306+L308+L310+L312+L314+L316+L318+L320+L322+L324+L326+L328+L330+L332+L334+L336+L338+L340+L342+L344+L346+L348+L350+L352+L354+L356+L358+L360+L362+L364+L366+L368+L370+L372+L374+L376+L378+L380+L382+L384+L386+L388+L390+L392+L394+L396+L398+L400+L402+L404</f>
        <v>0</v>
      </c>
      <c r="M406" s="109">
        <f>M6+M8+M10+M12+M14+M16+M18+M20+M22+M24+M26+M28+M30+M32+M34+M36+M38+M40+M42+M44+M46+M48+M50+M52+M54+M56+M58+M60+M62+M64+M66+M68+M70+M72+M74+M76+M78+M80+M82+M84+M86+M90+M92+M94+M96+M98+M100+M102+M104+M106+M108+M110+M112+M114+M116+M118+M120+M122+M124+M126+M128+M130+M132+M134+M136+M138+M140+M142+M144+M146+M148+M150+M152+M154+M156+M158+M160+M162+M164+M166+M168+M170+M172+M174+M176+M178+M180+M182+M184+M186+M188+M190+M192+M194+M196+M198+M200+M202+M204+M206+M208+M210+M212+M214+M216+M218+M220+M222+M224+M226+M228+M230+M232+M234+M236+M238+M240+M242+M244+M246+M248+M250+M252+M254+M256+M258+M260+M262+M264+M266+M268+M270+M272+M274+M276+M278+M280+M282+M284+M286+M288+M290+M292+M294+M296+M298+M300+M302+M304+M306+M308+M310+M312+M314+M316+M318+M320+M322+M324+M326+M328+M330+M332+M334+M336+M338+M340+M342+M344+M346+M348+M350+M352+M354+M356+M358+M360+M362+M364+M366+M368+M370+M372+M374+M376+M378+M380+M382+M384+M386+M388+M390+M392+M394+M396+M398+M400+M402+M404</f>
        <v>0</v>
      </c>
      <c r="N406" s="109">
        <f aca="true" t="shared" si="1" ref="N406:U406">N6+N8+N10+N12+N14+N16+N18+N20+N22+N24+N26+N28+N30+N32+N34+N36+N38+N40+N42+N44+N46+N48+N50+N52+N54+N56+N58+N60+N62+N64+N66+N68+N70+N72+N74+N76+N78+N80+N82+N84+N86+N90+N92+N94+N96+N98+N100+N102+N104+N106+N108+N110+N112+N114+N116+N118+N120+N122+N124+N126+N128+N130+N132+N134+N136+N138+N140+N142+N144+N146+N148+N150+N152+N154+N156+N158+N160+N162+N164+N166+N168+N170+N172+N174+N176+N178+N180+N182+N184+N186+N188+N190+N192+N194+N196+N198+N200+N202+N204+N206+N208+N210+N212+N214+N216+N218+N220+N222+N224+N226+N228+N230+N232+N234+N236+N238+N240+N242+N244+N246+N248+N250+N252+N254+N256+N258+N260+N262+N264+N266+N268+N270+N272+N274+N276+N278+N280+N282+N284+N286+N288+N290+N292+N294+N296+N298+N300+N302+N304+N306+N308+N310+N312+N314+N316+N318+N320+N322+N324+N326+N328+N330+N332+N334+N336+N338+N340+N342+N344+N346+N348+N350+N352+N354+N356+N358+N360+N362+N364+N366+N368+N370+N372+N374+N376+N378+N380+N382+N384+N386+N388+N390+N392+N394+N396+N398+N400+N402+N404</f>
        <v>0</v>
      </c>
      <c r="O406" s="109">
        <f t="shared" si="1"/>
        <v>0</v>
      </c>
      <c r="P406" s="109">
        <f t="shared" si="1"/>
        <v>0</v>
      </c>
      <c r="Q406" s="109">
        <f t="shared" si="1"/>
        <v>0</v>
      </c>
      <c r="R406" s="109">
        <f t="shared" si="1"/>
        <v>0</v>
      </c>
      <c r="S406" s="109">
        <f t="shared" si="1"/>
        <v>0</v>
      </c>
      <c r="T406" s="109">
        <f t="shared" si="1"/>
        <v>0</v>
      </c>
      <c r="U406" s="109">
        <f t="shared" si="1"/>
        <v>0</v>
      </c>
      <c r="V406" s="109"/>
      <c r="W406" s="69">
        <f>G406+H406+I406+J406+K406+L405+M405+N405+O405+P405+Q405+R405+S405+T405+U405+V405</f>
        <v>20</v>
      </c>
      <c r="X406" s="109"/>
      <c r="Y406" s="142"/>
      <c r="Z406" s="140"/>
      <c r="AA406" s="117"/>
    </row>
    <row r="407" spans="1:27" s="63" customFormat="1" ht="3" customHeight="1" thickTop="1">
      <c r="A407" s="53"/>
      <c r="B407" s="54"/>
      <c r="C407" s="55"/>
      <c r="D407" s="56"/>
      <c r="E407" s="53"/>
      <c r="F407" s="57"/>
      <c r="G407" s="58"/>
      <c r="H407" s="58"/>
      <c r="I407" s="58"/>
      <c r="J407" s="58"/>
      <c r="K407" s="58"/>
      <c r="L407" s="58"/>
      <c r="M407" s="58"/>
      <c r="N407" s="58"/>
      <c r="O407" s="58"/>
      <c r="P407" s="58"/>
      <c r="Q407" s="58"/>
      <c r="R407" s="58"/>
      <c r="S407" s="58"/>
      <c r="T407" s="58"/>
      <c r="U407" s="58"/>
      <c r="V407" s="58"/>
      <c r="W407" s="59"/>
      <c r="X407" s="53"/>
      <c r="Y407" s="60"/>
      <c r="Z407" s="61"/>
      <c r="AA407" s="62"/>
    </row>
    <row r="408" spans="1:26" ht="24" customHeight="1">
      <c r="A408" s="158" t="str">
        <f>UPPER(Bilgi_Girişi!B1)&amp;" İLÇE MİLLİ EĞİTİM MÜDÜRLÜĞÜNE"</f>
        <v>BUCA İLÇE MİLLİ EĞİTİM MÜDÜRLÜĞÜNE</v>
      </c>
      <c r="B408" s="158"/>
      <c r="C408" s="158"/>
      <c r="D408" s="158"/>
      <c r="E408" s="158"/>
      <c r="F408" s="158"/>
      <c r="G408" s="158"/>
      <c r="H408" s="158"/>
      <c r="I408" s="158"/>
      <c r="J408" s="158"/>
      <c r="K408" s="158"/>
      <c r="L408" s="158"/>
      <c r="M408" s="158"/>
      <c r="N408" s="158"/>
      <c r="O408" s="158"/>
      <c r="P408" s="158"/>
      <c r="Q408" s="158"/>
      <c r="R408" s="158"/>
      <c r="S408" s="158"/>
      <c r="T408" s="158"/>
      <c r="U408" s="158"/>
      <c r="V408" s="158"/>
      <c r="W408" s="158"/>
      <c r="X408" s="158"/>
      <c r="Y408" s="158"/>
      <c r="Z408" s="158"/>
    </row>
    <row r="409" spans="1:26" ht="103.5" customHeight="1">
      <c r="A409" s="157" t="s">
        <v>142</v>
      </c>
      <c r="B409" s="157"/>
      <c r="C409" s="157"/>
      <c r="D409" s="157"/>
      <c r="E409" s="157"/>
      <c r="F409" s="157"/>
      <c r="G409" s="157"/>
      <c r="H409" s="157"/>
      <c r="I409" s="157"/>
      <c r="J409" s="157"/>
      <c r="K409" s="157"/>
      <c r="L409" s="157"/>
      <c r="M409" s="157"/>
      <c r="N409" s="157"/>
      <c r="O409" s="157"/>
      <c r="P409" s="157"/>
      <c r="Q409" s="157"/>
      <c r="R409" s="157"/>
      <c r="S409" s="157"/>
      <c r="T409" s="157"/>
      <c r="U409" s="157"/>
      <c r="V409" s="157"/>
      <c r="W409" s="157"/>
      <c r="X409" s="157"/>
      <c r="Y409" s="157"/>
      <c r="Z409" s="157"/>
    </row>
    <row r="410" spans="1:26" ht="27.75" customHeight="1">
      <c r="A410" s="42"/>
      <c r="B410" s="42"/>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row>
    <row r="413" spans="23:26" ht="11.25">
      <c r="W413" s="70" t="s">
        <v>71</v>
      </c>
      <c r="X413" s="70"/>
      <c r="Y413" s="70"/>
      <c r="Z413" s="70"/>
    </row>
    <row r="414" spans="23:26" ht="11.25">
      <c r="W414" s="70">
        <f>Bilgi_Girişi!B24</f>
        <v>0</v>
      </c>
      <c r="X414" s="70"/>
      <c r="Y414" s="70"/>
      <c r="Z414" s="70"/>
    </row>
    <row r="415" spans="1:26" ht="11.25">
      <c r="A415" s="156" t="s">
        <v>71</v>
      </c>
      <c r="B415" s="156"/>
      <c r="W415" s="70" t="str">
        <f>Bilgi_Girişi!A24</f>
        <v>Okul Müdürü</v>
      </c>
      <c r="X415" s="70"/>
      <c r="Y415" s="70"/>
      <c r="Z415" s="70"/>
    </row>
    <row r="416" spans="1:2" ht="11.25">
      <c r="A416" s="156" t="str">
        <f>Bilgi_Girişi!B25</f>
        <v>Akif KIYAK</v>
      </c>
      <c r="B416" s="156"/>
    </row>
    <row r="417" spans="1:2" ht="11.25">
      <c r="A417" s="156" t="str">
        <f>Bilgi_Girişi!A25</f>
        <v>Şube Müdürü</v>
      </c>
      <c r="B417" s="156"/>
    </row>
    <row r="418" spans="1:26" ht="11.25">
      <c r="A418" s="156" t="s">
        <v>5</v>
      </c>
      <c r="B418" s="156"/>
      <c r="C418" s="156"/>
      <c r="D418" s="156"/>
      <c r="E418" s="156"/>
      <c r="F418" s="156"/>
      <c r="G418" s="156"/>
      <c r="H418" s="156"/>
      <c r="I418" s="156"/>
      <c r="J418" s="156"/>
      <c r="K418" s="156"/>
      <c r="L418" s="156"/>
      <c r="M418" s="156"/>
      <c r="N418" s="156"/>
      <c r="O418" s="156"/>
      <c r="P418" s="156"/>
      <c r="Q418" s="156"/>
      <c r="R418" s="156"/>
      <c r="S418" s="156"/>
      <c r="T418" s="156"/>
      <c r="U418" s="156"/>
      <c r="V418" s="156"/>
      <c r="W418" s="156"/>
      <c r="X418" s="156"/>
      <c r="Y418" s="156"/>
      <c r="Z418" s="156"/>
    </row>
    <row r="419" spans="1:26" ht="11.25">
      <c r="A419" s="156" t="s">
        <v>71</v>
      </c>
      <c r="B419" s="156"/>
      <c r="C419" s="156"/>
      <c r="D419" s="156"/>
      <c r="E419" s="156"/>
      <c r="F419" s="156"/>
      <c r="G419" s="156"/>
      <c r="H419" s="156"/>
      <c r="I419" s="156"/>
      <c r="J419" s="156"/>
      <c r="K419" s="156"/>
      <c r="L419" s="156"/>
      <c r="M419" s="156"/>
      <c r="N419" s="156"/>
      <c r="O419" s="156"/>
      <c r="P419" s="156"/>
      <c r="Q419" s="156"/>
      <c r="R419" s="156"/>
      <c r="S419" s="156"/>
      <c r="T419" s="156"/>
      <c r="U419" s="156"/>
      <c r="V419" s="156"/>
      <c r="W419" s="156"/>
      <c r="X419" s="156"/>
      <c r="Y419" s="156"/>
      <c r="Z419" s="156"/>
    </row>
    <row r="420" spans="1:26" ht="11.25">
      <c r="A420" s="156" t="str">
        <f>Bilgi_Girişi!B26</f>
        <v>Hüseyin GÜNEŞ</v>
      </c>
      <c r="B420" s="156"/>
      <c r="C420" s="156"/>
      <c r="D420" s="156"/>
      <c r="E420" s="156"/>
      <c r="F420" s="156"/>
      <c r="G420" s="156"/>
      <c r="H420" s="156"/>
      <c r="I420" s="156"/>
      <c r="J420" s="156"/>
      <c r="K420" s="156"/>
      <c r="L420" s="156"/>
      <c r="M420" s="156"/>
      <c r="N420" s="156"/>
      <c r="O420" s="156"/>
      <c r="P420" s="156"/>
      <c r="Q420" s="156"/>
      <c r="R420" s="156"/>
      <c r="S420" s="156"/>
      <c r="T420" s="156"/>
      <c r="U420" s="156"/>
      <c r="V420" s="156"/>
      <c r="W420" s="156"/>
      <c r="X420" s="156"/>
      <c r="Y420" s="156"/>
      <c r="Z420" s="156"/>
    </row>
    <row r="421" spans="1:26" ht="11.25">
      <c r="A421" s="156" t="str">
        <f>Bilgi_Girişi!A26</f>
        <v>İlçe Milli Eğitim Müdürü</v>
      </c>
      <c r="B421" s="156"/>
      <c r="C421" s="156"/>
      <c r="D421" s="156"/>
      <c r="E421" s="156"/>
      <c r="F421" s="156"/>
      <c r="G421" s="156"/>
      <c r="H421" s="156"/>
      <c r="I421" s="156"/>
      <c r="J421" s="156"/>
      <c r="K421" s="156"/>
      <c r="L421" s="156"/>
      <c r="M421" s="156"/>
      <c r="N421" s="156"/>
      <c r="O421" s="156"/>
      <c r="P421" s="156"/>
      <c r="Q421" s="156"/>
      <c r="R421" s="156"/>
      <c r="S421" s="156"/>
      <c r="T421" s="156"/>
      <c r="U421" s="156"/>
      <c r="V421" s="156"/>
      <c r="W421" s="156"/>
      <c r="X421" s="156"/>
      <c r="Y421" s="156"/>
      <c r="Z421" s="156"/>
    </row>
  </sheetData>
  <sheetProtection password="FFF2" sheet="1" objects="1" scenarios="1"/>
  <mergeCells count="4057">
    <mergeCell ref="AA399:AA400"/>
    <mergeCell ref="AA401:AA402"/>
    <mergeCell ref="AA405:AA406"/>
    <mergeCell ref="AA387:AA388"/>
    <mergeCell ref="AA389:AA390"/>
    <mergeCell ref="AA391:AA392"/>
    <mergeCell ref="AA393:AA394"/>
    <mergeCell ref="AA395:AA396"/>
    <mergeCell ref="AA397:AA398"/>
    <mergeCell ref="AA379:AA380"/>
    <mergeCell ref="AA381:AA382"/>
    <mergeCell ref="AA383:AA384"/>
    <mergeCell ref="AA385:AA386"/>
    <mergeCell ref="AA371:AA372"/>
    <mergeCell ref="AA373:AA374"/>
    <mergeCell ref="AA375:AA376"/>
    <mergeCell ref="AA377:AA378"/>
    <mergeCell ref="AA363:AA364"/>
    <mergeCell ref="AA365:AA366"/>
    <mergeCell ref="AA367:AA368"/>
    <mergeCell ref="AA369:AA370"/>
    <mergeCell ref="AA355:AA356"/>
    <mergeCell ref="AA357:AA358"/>
    <mergeCell ref="AA359:AA360"/>
    <mergeCell ref="AA361:AA362"/>
    <mergeCell ref="AA347:AA348"/>
    <mergeCell ref="AA349:AA350"/>
    <mergeCell ref="AA351:AA352"/>
    <mergeCell ref="AA353:AA354"/>
    <mergeCell ref="AA339:AA340"/>
    <mergeCell ref="AA341:AA342"/>
    <mergeCell ref="AA343:AA344"/>
    <mergeCell ref="AA345:AA346"/>
    <mergeCell ref="AA331:AA332"/>
    <mergeCell ref="AA333:AA334"/>
    <mergeCell ref="AA335:AA336"/>
    <mergeCell ref="AA337:AA338"/>
    <mergeCell ref="AA323:AA324"/>
    <mergeCell ref="AA325:AA326"/>
    <mergeCell ref="AA327:AA328"/>
    <mergeCell ref="AA329:AA330"/>
    <mergeCell ref="AA315:AA316"/>
    <mergeCell ref="AA317:AA318"/>
    <mergeCell ref="AA319:AA320"/>
    <mergeCell ref="AA321:AA322"/>
    <mergeCell ref="AA307:AA308"/>
    <mergeCell ref="AA309:AA310"/>
    <mergeCell ref="AA311:AA312"/>
    <mergeCell ref="AA313:AA314"/>
    <mergeCell ref="AA299:AA300"/>
    <mergeCell ref="AA301:AA302"/>
    <mergeCell ref="AA303:AA304"/>
    <mergeCell ref="AA305:AA306"/>
    <mergeCell ref="AA291:AA292"/>
    <mergeCell ref="AA293:AA294"/>
    <mergeCell ref="AA295:AA296"/>
    <mergeCell ref="AA297:AA298"/>
    <mergeCell ref="AA283:AA284"/>
    <mergeCell ref="AA285:AA286"/>
    <mergeCell ref="AA287:AA288"/>
    <mergeCell ref="AA289:AA290"/>
    <mergeCell ref="AA275:AA276"/>
    <mergeCell ref="AA277:AA278"/>
    <mergeCell ref="AA279:AA280"/>
    <mergeCell ref="AA281:AA282"/>
    <mergeCell ref="AA267:AA268"/>
    <mergeCell ref="AA269:AA270"/>
    <mergeCell ref="AA271:AA272"/>
    <mergeCell ref="AA273:AA274"/>
    <mergeCell ref="AA259:AA260"/>
    <mergeCell ref="AA261:AA262"/>
    <mergeCell ref="AA263:AA264"/>
    <mergeCell ref="AA265:AA266"/>
    <mergeCell ref="AA251:AA252"/>
    <mergeCell ref="AA253:AA254"/>
    <mergeCell ref="AA255:AA256"/>
    <mergeCell ref="AA257:AA258"/>
    <mergeCell ref="AA243:AA244"/>
    <mergeCell ref="AA245:AA246"/>
    <mergeCell ref="AA247:AA248"/>
    <mergeCell ref="AA249:AA250"/>
    <mergeCell ref="AA235:AA236"/>
    <mergeCell ref="AA237:AA238"/>
    <mergeCell ref="AA239:AA240"/>
    <mergeCell ref="AA241:AA242"/>
    <mergeCell ref="AA227:AA228"/>
    <mergeCell ref="AA229:AA230"/>
    <mergeCell ref="AA231:AA232"/>
    <mergeCell ref="AA233:AA234"/>
    <mergeCell ref="AA219:AA220"/>
    <mergeCell ref="AA221:AA222"/>
    <mergeCell ref="AA223:AA224"/>
    <mergeCell ref="AA225:AA226"/>
    <mergeCell ref="AA211:AA212"/>
    <mergeCell ref="AA213:AA214"/>
    <mergeCell ref="AA215:AA216"/>
    <mergeCell ref="AA217:AA218"/>
    <mergeCell ref="AA203:AA204"/>
    <mergeCell ref="AA205:AA206"/>
    <mergeCell ref="AA207:AA208"/>
    <mergeCell ref="AA209:AA210"/>
    <mergeCell ref="AA195:AA196"/>
    <mergeCell ref="AA197:AA198"/>
    <mergeCell ref="AA199:AA200"/>
    <mergeCell ref="AA201:AA202"/>
    <mergeCell ref="AA187:AA188"/>
    <mergeCell ref="AA189:AA190"/>
    <mergeCell ref="AA191:AA192"/>
    <mergeCell ref="AA193:AA194"/>
    <mergeCell ref="AA179:AA180"/>
    <mergeCell ref="AA181:AA182"/>
    <mergeCell ref="AA183:AA184"/>
    <mergeCell ref="AA185:AA186"/>
    <mergeCell ref="AA171:AA172"/>
    <mergeCell ref="AA173:AA174"/>
    <mergeCell ref="AA175:AA176"/>
    <mergeCell ref="AA177:AA178"/>
    <mergeCell ref="AA163:AA164"/>
    <mergeCell ref="AA165:AA166"/>
    <mergeCell ref="AA167:AA168"/>
    <mergeCell ref="AA169:AA170"/>
    <mergeCell ref="AA155:AA156"/>
    <mergeCell ref="AA157:AA158"/>
    <mergeCell ref="AA159:AA160"/>
    <mergeCell ref="AA161:AA162"/>
    <mergeCell ref="AA147:AA148"/>
    <mergeCell ref="AA149:AA150"/>
    <mergeCell ref="AA151:AA152"/>
    <mergeCell ref="AA153:AA154"/>
    <mergeCell ref="AA139:AA140"/>
    <mergeCell ref="AA141:AA142"/>
    <mergeCell ref="AA143:AA144"/>
    <mergeCell ref="AA145:AA146"/>
    <mergeCell ref="AA131:AA132"/>
    <mergeCell ref="AA133:AA134"/>
    <mergeCell ref="AA135:AA136"/>
    <mergeCell ref="AA137:AA138"/>
    <mergeCell ref="AA123:AA124"/>
    <mergeCell ref="AA125:AA126"/>
    <mergeCell ref="AA127:AA128"/>
    <mergeCell ref="AA129:AA130"/>
    <mergeCell ref="AA115:AA116"/>
    <mergeCell ref="AA117:AA118"/>
    <mergeCell ref="AA119:AA120"/>
    <mergeCell ref="AA121:AA122"/>
    <mergeCell ref="AA107:AA108"/>
    <mergeCell ref="AA109:AA110"/>
    <mergeCell ref="AA111:AA112"/>
    <mergeCell ref="AA113:AA114"/>
    <mergeCell ref="AA99:AA100"/>
    <mergeCell ref="AA101:AA102"/>
    <mergeCell ref="AA103:AA104"/>
    <mergeCell ref="AA105:AA106"/>
    <mergeCell ref="AA91:AA92"/>
    <mergeCell ref="AA93:AA94"/>
    <mergeCell ref="AA95:AA96"/>
    <mergeCell ref="AA97:AA98"/>
    <mergeCell ref="AA83:AA84"/>
    <mergeCell ref="AA85:AA86"/>
    <mergeCell ref="AA87:AA88"/>
    <mergeCell ref="AA89:AA90"/>
    <mergeCell ref="AA75:AA76"/>
    <mergeCell ref="AA77:AA78"/>
    <mergeCell ref="AA79:AA80"/>
    <mergeCell ref="AA81:AA82"/>
    <mergeCell ref="AA67:AA68"/>
    <mergeCell ref="AA69:AA70"/>
    <mergeCell ref="AA71:AA72"/>
    <mergeCell ref="AA73:AA74"/>
    <mergeCell ref="AA59:AA60"/>
    <mergeCell ref="AA61:AA62"/>
    <mergeCell ref="AA63:AA64"/>
    <mergeCell ref="AA65:AA66"/>
    <mergeCell ref="AA51:AA52"/>
    <mergeCell ref="AA53:AA54"/>
    <mergeCell ref="AA55:AA56"/>
    <mergeCell ref="AA57:AA58"/>
    <mergeCell ref="AA43:AA44"/>
    <mergeCell ref="AA45:AA46"/>
    <mergeCell ref="AA47:AA48"/>
    <mergeCell ref="AA49:AA50"/>
    <mergeCell ref="AA35:AA36"/>
    <mergeCell ref="AA37:AA38"/>
    <mergeCell ref="AA39:AA40"/>
    <mergeCell ref="AA41:AA42"/>
    <mergeCell ref="AA29:AA30"/>
    <mergeCell ref="AA33:AA34"/>
    <mergeCell ref="AA19:AA20"/>
    <mergeCell ref="AA21:AA22"/>
    <mergeCell ref="AA23:AA24"/>
    <mergeCell ref="AA25:AA26"/>
    <mergeCell ref="AA11:AA12"/>
    <mergeCell ref="AA13:AA14"/>
    <mergeCell ref="AA15:AA16"/>
    <mergeCell ref="AA17:AA18"/>
    <mergeCell ref="AA31:AA32"/>
    <mergeCell ref="AA2:AA4"/>
    <mergeCell ref="AA5:AA6"/>
    <mergeCell ref="AA7:AA8"/>
    <mergeCell ref="AA9:AA10"/>
    <mergeCell ref="AA27:AA28"/>
    <mergeCell ref="L359:L360"/>
    <mergeCell ref="L361:L362"/>
    <mergeCell ref="L363:L364"/>
    <mergeCell ref="L365:L366"/>
    <mergeCell ref="L367:L368"/>
    <mergeCell ref="L385:L386"/>
    <mergeCell ref="L381:L382"/>
    <mergeCell ref="L347:L348"/>
    <mergeCell ref="L349:L350"/>
    <mergeCell ref="L355:L356"/>
    <mergeCell ref="L357:L358"/>
    <mergeCell ref="L329:L330"/>
    <mergeCell ref="L331:L332"/>
    <mergeCell ref="L333:L334"/>
    <mergeCell ref="L335:L336"/>
    <mergeCell ref="L341:L342"/>
    <mergeCell ref="L337:L338"/>
    <mergeCell ref="L323:L324"/>
    <mergeCell ref="L325:L326"/>
    <mergeCell ref="L327:L328"/>
    <mergeCell ref="L309:L310"/>
    <mergeCell ref="L315:L316"/>
    <mergeCell ref="L317:L318"/>
    <mergeCell ref="L319:L320"/>
    <mergeCell ref="L299:L300"/>
    <mergeCell ref="L301:L302"/>
    <mergeCell ref="L303:L304"/>
    <mergeCell ref="L305:L306"/>
    <mergeCell ref="L285:L286"/>
    <mergeCell ref="L287:L288"/>
    <mergeCell ref="L289:L290"/>
    <mergeCell ref="L291:L292"/>
    <mergeCell ref="L275:L276"/>
    <mergeCell ref="L277:L278"/>
    <mergeCell ref="L279:L280"/>
    <mergeCell ref="L281:L282"/>
    <mergeCell ref="L261:L262"/>
    <mergeCell ref="L263:L264"/>
    <mergeCell ref="L265:L266"/>
    <mergeCell ref="L267:L268"/>
    <mergeCell ref="L251:L252"/>
    <mergeCell ref="L253:L254"/>
    <mergeCell ref="L255:L256"/>
    <mergeCell ref="L257:L258"/>
    <mergeCell ref="L237:L238"/>
    <mergeCell ref="L239:L240"/>
    <mergeCell ref="L241:L242"/>
    <mergeCell ref="L243:L244"/>
    <mergeCell ref="L227:L228"/>
    <mergeCell ref="L229:L230"/>
    <mergeCell ref="L231:L232"/>
    <mergeCell ref="L233:L234"/>
    <mergeCell ref="L213:L214"/>
    <mergeCell ref="L215:L216"/>
    <mergeCell ref="L217:L218"/>
    <mergeCell ref="L219:L220"/>
    <mergeCell ref="L203:L204"/>
    <mergeCell ref="L205:L206"/>
    <mergeCell ref="L207:L208"/>
    <mergeCell ref="L209:L210"/>
    <mergeCell ref="L189:L190"/>
    <mergeCell ref="L191:L192"/>
    <mergeCell ref="L193:L194"/>
    <mergeCell ref="L195:L196"/>
    <mergeCell ref="L179:L180"/>
    <mergeCell ref="L181:L182"/>
    <mergeCell ref="L183:L184"/>
    <mergeCell ref="L185:L186"/>
    <mergeCell ref="L165:L166"/>
    <mergeCell ref="L167:L168"/>
    <mergeCell ref="L169:L170"/>
    <mergeCell ref="L171:L172"/>
    <mergeCell ref="L155:L156"/>
    <mergeCell ref="L157:L158"/>
    <mergeCell ref="L159:L160"/>
    <mergeCell ref="L161:L162"/>
    <mergeCell ref="L141:L142"/>
    <mergeCell ref="L143:L144"/>
    <mergeCell ref="L145:L146"/>
    <mergeCell ref="L147:L148"/>
    <mergeCell ref="L131:L132"/>
    <mergeCell ref="L133:L134"/>
    <mergeCell ref="L135:L136"/>
    <mergeCell ref="L137:L138"/>
    <mergeCell ref="L117:L118"/>
    <mergeCell ref="L119:L120"/>
    <mergeCell ref="L121:L122"/>
    <mergeCell ref="L123:L124"/>
    <mergeCell ref="L109:L110"/>
    <mergeCell ref="L111:L112"/>
    <mergeCell ref="L113:L114"/>
    <mergeCell ref="L93:L94"/>
    <mergeCell ref="L95:L96"/>
    <mergeCell ref="L97:L98"/>
    <mergeCell ref="L99:L100"/>
    <mergeCell ref="L89:L90"/>
    <mergeCell ref="L71:L72"/>
    <mergeCell ref="L73:L74"/>
    <mergeCell ref="L75:L76"/>
    <mergeCell ref="L77:L78"/>
    <mergeCell ref="L107:L108"/>
    <mergeCell ref="L25:L26"/>
    <mergeCell ref="L27:L28"/>
    <mergeCell ref="L45:L46"/>
    <mergeCell ref="L59:L60"/>
    <mergeCell ref="L61:L62"/>
    <mergeCell ref="L63:L64"/>
    <mergeCell ref="L49:L50"/>
    <mergeCell ref="L51:L52"/>
    <mergeCell ref="L53:L54"/>
    <mergeCell ref="L55:L56"/>
    <mergeCell ref="A367:A368"/>
    <mergeCell ref="B367:B368"/>
    <mergeCell ref="C367:C368"/>
    <mergeCell ref="L35:L36"/>
    <mergeCell ref="L37:L38"/>
    <mergeCell ref="L39:L40"/>
    <mergeCell ref="L47:L48"/>
    <mergeCell ref="L65:L66"/>
    <mergeCell ref="L85:L86"/>
    <mergeCell ref="L87:L88"/>
    <mergeCell ref="A415:B415"/>
    <mergeCell ref="W413:Z413"/>
    <mergeCell ref="A416:B416"/>
    <mergeCell ref="A417:B417"/>
    <mergeCell ref="D381:D382"/>
    <mergeCell ref="D383:D384"/>
    <mergeCell ref="D385:D386"/>
    <mergeCell ref="L399:L400"/>
    <mergeCell ref="L401:L402"/>
    <mergeCell ref="L383:L384"/>
    <mergeCell ref="D357:D358"/>
    <mergeCell ref="D359:D360"/>
    <mergeCell ref="A420:Z420"/>
    <mergeCell ref="A421:Z421"/>
    <mergeCell ref="A419:Z419"/>
    <mergeCell ref="A418:Z418"/>
    <mergeCell ref="A409:Z409"/>
    <mergeCell ref="A408:Z408"/>
    <mergeCell ref="W414:Z414"/>
    <mergeCell ref="W415:Z415"/>
    <mergeCell ref="D339:D340"/>
    <mergeCell ref="D341:D342"/>
    <mergeCell ref="D347:D348"/>
    <mergeCell ref="D349:D350"/>
    <mergeCell ref="D327:D328"/>
    <mergeCell ref="D329:D330"/>
    <mergeCell ref="D337:D338"/>
    <mergeCell ref="D265:D266"/>
    <mergeCell ref="D275:D276"/>
    <mergeCell ref="D277:D278"/>
    <mergeCell ref="D287:D288"/>
    <mergeCell ref="D289:D290"/>
    <mergeCell ref="D361:D362"/>
    <mergeCell ref="D331:D332"/>
    <mergeCell ref="D333:D334"/>
    <mergeCell ref="D335:D336"/>
    <mergeCell ref="D315:D316"/>
    <mergeCell ref="D299:D300"/>
    <mergeCell ref="D301:D302"/>
    <mergeCell ref="D215:D216"/>
    <mergeCell ref="D217:D218"/>
    <mergeCell ref="D227:D228"/>
    <mergeCell ref="D229:D230"/>
    <mergeCell ref="D239:D240"/>
    <mergeCell ref="D241:D242"/>
    <mergeCell ref="D251:D252"/>
    <mergeCell ref="D263:D264"/>
    <mergeCell ref="D145:D146"/>
    <mergeCell ref="D253:D254"/>
    <mergeCell ref="D167:D168"/>
    <mergeCell ref="D169:D170"/>
    <mergeCell ref="D179:D180"/>
    <mergeCell ref="D181:D182"/>
    <mergeCell ref="D191:D192"/>
    <mergeCell ref="D193:D194"/>
    <mergeCell ref="D203:D204"/>
    <mergeCell ref="D205:D206"/>
    <mergeCell ref="D157:D158"/>
    <mergeCell ref="D71:D72"/>
    <mergeCell ref="D73:D74"/>
    <mergeCell ref="D83:D84"/>
    <mergeCell ref="D85:D86"/>
    <mergeCell ref="D95:D96"/>
    <mergeCell ref="D97:D98"/>
    <mergeCell ref="D107:D108"/>
    <mergeCell ref="D109:D110"/>
    <mergeCell ref="D119:D120"/>
    <mergeCell ref="D25:D26"/>
    <mergeCell ref="D35:D36"/>
    <mergeCell ref="D37:D38"/>
    <mergeCell ref="D47:D48"/>
    <mergeCell ref="D49:D50"/>
    <mergeCell ref="D155:D156"/>
    <mergeCell ref="D121:D122"/>
    <mergeCell ref="D131:D132"/>
    <mergeCell ref="D133:D134"/>
    <mergeCell ref="D143:D144"/>
    <mergeCell ref="D61:D62"/>
    <mergeCell ref="D9:D10"/>
    <mergeCell ref="D11:D12"/>
    <mergeCell ref="I2:I4"/>
    <mergeCell ref="L2:L4"/>
    <mergeCell ref="J2:J4"/>
    <mergeCell ref="L5:L6"/>
    <mergeCell ref="L7:L8"/>
    <mergeCell ref="L9:L10"/>
    <mergeCell ref="D23:D24"/>
    <mergeCell ref="A2:A4"/>
    <mergeCell ref="A5:A6"/>
    <mergeCell ref="R2:R4"/>
    <mergeCell ref="B2:B4"/>
    <mergeCell ref="C2:C4"/>
    <mergeCell ref="D5:D6"/>
    <mergeCell ref="D2:D4"/>
    <mergeCell ref="C5:C6"/>
    <mergeCell ref="E5:E6"/>
    <mergeCell ref="M2:M4"/>
    <mergeCell ref="E7:E8"/>
    <mergeCell ref="Y2:Y4"/>
    <mergeCell ref="N7:N8"/>
    <mergeCell ref="O7:O8"/>
    <mergeCell ref="O2:O4"/>
    <mergeCell ref="H2:H4"/>
    <mergeCell ref="K2:K4"/>
    <mergeCell ref="G2:G4"/>
    <mergeCell ref="P2:Q2"/>
    <mergeCell ref="Y7:Y8"/>
    <mergeCell ref="W2:W4"/>
    <mergeCell ref="P3:P4"/>
    <mergeCell ref="P7:P8"/>
    <mergeCell ref="T7:T8"/>
    <mergeCell ref="A7:A8"/>
    <mergeCell ref="Z2:Z4"/>
    <mergeCell ref="Y5:Y6"/>
    <mergeCell ref="E2:F4"/>
    <mergeCell ref="Z5:Z6"/>
    <mergeCell ref="Q3:Q4"/>
    <mergeCell ref="N2:N4"/>
    <mergeCell ref="C7:C8"/>
    <mergeCell ref="L13:L14"/>
    <mergeCell ref="M9:M10"/>
    <mergeCell ref="Z7:Z8"/>
    <mergeCell ref="A9:A10"/>
    <mergeCell ref="B9:B10"/>
    <mergeCell ref="C9:C10"/>
    <mergeCell ref="E9:E10"/>
    <mergeCell ref="Y9:Y10"/>
    <mergeCell ref="Z9:Z10"/>
    <mergeCell ref="M13:M14"/>
    <mergeCell ref="N11:N12"/>
    <mergeCell ref="M11:M12"/>
    <mergeCell ref="B7:B8"/>
    <mergeCell ref="M7:M8"/>
    <mergeCell ref="C11:C12"/>
    <mergeCell ref="E11:E12"/>
    <mergeCell ref="D13:D14"/>
    <mergeCell ref="L11:L12"/>
    <mergeCell ref="D7:D8"/>
    <mergeCell ref="Y11:Y12"/>
    <mergeCell ref="Z11:Z12"/>
    <mergeCell ref="A13:A14"/>
    <mergeCell ref="B13:B14"/>
    <mergeCell ref="C13:C14"/>
    <mergeCell ref="E13:E14"/>
    <mergeCell ref="Y13:Y14"/>
    <mergeCell ref="Z13:Z14"/>
    <mergeCell ref="A11:A12"/>
    <mergeCell ref="A15:A16"/>
    <mergeCell ref="B15:B16"/>
    <mergeCell ref="C15:C16"/>
    <mergeCell ref="E15:E16"/>
    <mergeCell ref="D15:D16"/>
    <mergeCell ref="P19:P20"/>
    <mergeCell ref="O17:O18"/>
    <mergeCell ref="A17:A18"/>
    <mergeCell ref="L15:L16"/>
    <mergeCell ref="L17:L18"/>
    <mergeCell ref="D17:D18"/>
    <mergeCell ref="O15:O16"/>
    <mergeCell ref="P15:P16"/>
    <mergeCell ref="T17:T18"/>
    <mergeCell ref="B11:B12"/>
    <mergeCell ref="Y19:Y20"/>
    <mergeCell ref="L19:L20"/>
    <mergeCell ref="C17:C18"/>
    <mergeCell ref="N15:N16"/>
    <mergeCell ref="Q19:Q20"/>
    <mergeCell ref="Z19:Z20"/>
    <mergeCell ref="M17:M18"/>
    <mergeCell ref="N17:N18"/>
    <mergeCell ref="B17:B18"/>
    <mergeCell ref="Y15:Y16"/>
    <mergeCell ref="Z15:Z16"/>
    <mergeCell ref="Y17:Y18"/>
    <mergeCell ref="Z17:Z18"/>
    <mergeCell ref="E17:E18"/>
    <mergeCell ref="M15:M16"/>
    <mergeCell ref="A21:A22"/>
    <mergeCell ref="B21:B22"/>
    <mergeCell ref="C21:C22"/>
    <mergeCell ref="E21:E22"/>
    <mergeCell ref="D21:D22"/>
    <mergeCell ref="C19:C20"/>
    <mergeCell ref="E19:E20"/>
    <mergeCell ref="D19:D20"/>
    <mergeCell ref="B19:B20"/>
    <mergeCell ref="Y21:Y22"/>
    <mergeCell ref="O21:O22"/>
    <mergeCell ref="P21:P22"/>
    <mergeCell ref="Z21:Z22"/>
    <mergeCell ref="A19:A20"/>
    <mergeCell ref="U19:U20"/>
    <mergeCell ref="M21:M22"/>
    <mergeCell ref="N21:N22"/>
    <mergeCell ref="S19:S20"/>
    <mergeCell ref="T21:T22"/>
    <mergeCell ref="C23:C24"/>
    <mergeCell ref="E23:E24"/>
    <mergeCell ref="U23:U24"/>
    <mergeCell ref="M19:M20"/>
    <mergeCell ref="N19:N20"/>
    <mergeCell ref="O19:O20"/>
    <mergeCell ref="R19:R20"/>
    <mergeCell ref="T19:T20"/>
    <mergeCell ref="L21:L22"/>
    <mergeCell ref="L23:L24"/>
    <mergeCell ref="M25:M26"/>
    <mergeCell ref="N25:N26"/>
    <mergeCell ref="O25:O26"/>
    <mergeCell ref="T23:T24"/>
    <mergeCell ref="M23:M24"/>
    <mergeCell ref="N23:N24"/>
    <mergeCell ref="O23:O24"/>
    <mergeCell ref="R23:R24"/>
    <mergeCell ref="S23:S24"/>
    <mergeCell ref="P25:P26"/>
    <mergeCell ref="Y23:Y24"/>
    <mergeCell ref="Z23:Z24"/>
    <mergeCell ref="A25:A26"/>
    <mergeCell ref="B25:B26"/>
    <mergeCell ref="C25:C26"/>
    <mergeCell ref="E25:E26"/>
    <mergeCell ref="Y25:Y26"/>
    <mergeCell ref="Z25:Z26"/>
    <mergeCell ref="A23:A24"/>
    <mergeCell ref="B23:B24"/>
    <mergeCell ref="A29:A30"/>
    <mergeCell ref="B29:B30"/>
    <mergeCell ref="C29:C30"/>
    <mergeCell ref="E29:E30"/>
    <mergeCell ref="D29:D30"/>
    <mergeCell ref="A27:A28"/>
    <mergeCell ref="B27:B28"/>
    <mergeCell ref="C27:C28"/>
    <mergeCell ref="E27:E28"/>
    <mergeCell ref="D27:D28"/>
    <mergeCell ref="Z27:Z28"/>
    <mergeCell ref="Y29:Y30"/>
    <mergeCell ref="Z29:Z30"/>
    <mergeCell ref="D31:D32"/>
    <mergeCell ref="Y31:Y32"/>
    <mergeCell ref="Z31:Z32"/>
    <mergeCell ref="M27:M28"/>
    <mergeCell ref="S27:S28"/>
    <mergeCell ref="M29:M30"/>
    <mergeCell ref="R27:R28"/>
    <mergeCell ref="A33:A34"/>
    <mergeCell ref="B33:B34"/>
    <mergeCell ref="C33:C34"/>
    <mergeCell ref="E33:E34"/>
    <mergeCell ref="C31:C32"/>
    <mergeCell ref="E31:E32"/>
    <mergeCell ref="D33:D34"/>
    <mergeCell ref="Y27:Y28"/>
    <mergeCell ref="Y33:Y34"/>
    <mergeCell ref="Q27:Q28"/>
    <mergeCell ref="L29:L30"/>
    <mergeCell ref="L31:L32"/>
    <mergeCell ref="L33:L34"/>
    <mergeCell ref="N29:N30"/>
    <mergeCell ref="O29:O30"/>
    <mergeCell ref="P29:P30"/>
    <mergeCell ref="N27:N28"/>
    <mergeCell ref="Z33:Z34"/>
    <mergeCell ref="A31:A32"/>
    <mergeCell ref="B31:B32"/>
    <mergeCell ref="T31:T32"/>
    <mergeCell ref="M31:M32"/>
    <mergeCell ref="N31:N32"/>
    <mergeCell ref="O31:O32"/>
    <mergeCell ref="P31:P32"/>
    <mergeCell ref="T33:T34"/>
    <mergeCell ref="Q33:Q34"/>
    <mergeCell ref="C35:C36"/>
    <mergeCell ref="E35:E36"/>
    <mergeCell ref="U35:U36"/>
    <mergeCell ref="M37:M38"/>
    <mergeCell ref="N37:N38"/>
    <mergeCell ref="O37:O38"/>
    <mergeCell ref="M35:M36"/>
    <mergeCell ref="N35:N36"/>
    <mergeCell ref="O35:O36"/>
    <mergeCell ref="P35:P36"/>
    <mergeCell ref="Y35:Y36"/>
    <mergeCell ref="Z35:Z36"/>
    <mergeCell ref="A37:A38"/>
    <mergeCell ref="B37:B38"/>
    <mergeCell ref="C37:C38"/>
    <mergeCell ref="E37:E38"/>
    <mergeCell ref="Y37:Y38"/>
    <mergeCell ref="Z37:Z38"/>
    <mergeCell ref="A35:A36"/>
    <mergeCell ref="B35:B36"/>
    <mergeCell ref="A39:A40"/>
    <mergeCell ref="B39:B40"/>
    <mergeCell ref="C39:C40"/>
    <mergeCell ref="E39:E40"/>
    <mergeCell ref="D39:D40"/>
    <mergeCell ref="C43:C44"/>
    <mergeCell ref="E43:E44"/>
    <mergeCell ref="D43:D44"/>
    <mergeCell ref="Q41:Q42"/>
    <mergeCell ref="R41:R42"/>
    <mergeCell ref="R43:R44"/>
    <mergeCell ref="L41:L42"/>
    <mergeCell ref="L43:L44"/>
    <mergeCell ref="A41:A42"/>
    <mergeCell ref="B41:B42"/>
    <mergeCell ref="C41:C42"/>
    <mergeCell ref="E41:E42"/>
    <mergeCell ref="D41:D42"/>
    <mergeCell ref="Y43:Y44"/>
    <mergeCell ref="Z43:Z44"/>
    <mergeCell ref="T39:T40"/>
    <mergeCell ref="O41:O42"/>
    <mergeCell ref="P41:P42"/>
    <mergeCell ref="S43:S44"/>
    <mergeCell ref="Y39:Y40"/>
    <mergeCell ref="Z39:Z40"/>
    <mergeCell ref="Y41:Y42"/>
    <mergeCell ref="Z41:Z42"/>
    <mergeCell ref="Y45:Y46"/>
    <mergeCell ref="R45:R46"/>
    <mergeCell ref="S45:S46"/>
    <mergeCell ref="T45:T46"/>
    <mergeCell ref="A45:A46"/>
    <mergeCell ref="B45:B46"/>
    <mergeCell ref="C45:C46"/>
    <mergeCell ref="E45:E46"/>
    <mergeCell ref="D45:D46"/>
    <mergeCell ref="U45:U46"/>
    <mergeCell ref="Z45:Z46"/>
    <mergeCell ref="A43:A44"/>
    <mergeCell ref="B43:B44"/>
    <mergeCell ref="T43:T44"/>
    <mergeCell ref="U43:U44"/>
    <mergeCell ref="M45:M46"/>
    <mergeCell ref="N45:N46"/>
    <mergeCell ref="O45:O46"/>
    <mergeCell ref="P45:P46"/>
    <mergeCell ref="Q45:Q46"/>
    <mergeCell ref="C47:C48"/>
    <mergeCell ref="E47:E48"/>
    <mergeCell ref="U47:U48"/>
    <mergeCell ref="M49:M50"/>
    <mergeCell ref="N49:N50"/>
    <mergeCell ref="O49:O50"/>
    <mergeCell ref="Q47:Q48"/>
    <mergeCell ref="R47:R48"/>
    <mergeCell ref="S47:S48"/>
    <mergeCell ref="T47:T48"/>
    <mergeCell ref="Y47:Y48"/>
    <mergeCell ref="Z47:Z48"/>
    <mergeCell ref="A49:A50"/>
    <mergeCell ref="B49:B50"/>
    <mergeCell ref="C49:C50"/>
    <mergeCell ref="E49:E50"/>
    <mergeCell ref="Y49:Y50"/>
    <mergeCell ref="Z49:Z50"/>
    <mergeCell ref="A47:A48"/>
    <mergeCell ref="B47:B48"/>
    <mergeCell ref="A53:A54"/>
    <mergeCell ref="B53:B54"/>
    <mergeCell ref="C53:C54"/>
    <mergeCell ref="E53:E54"/>
    <mergeCell ref="D53:D54"/>
    <mergeCell ref="A51:A52"/>
    <mergeCell ref="B51:B52"/>
    <mergeCell ref="C51:C52"/>
    <mergeCell ref="E51:E52"/>
    <mergeCell ref="D51:D52"/>
    <mergeCell ref="Z51:Z52"/>
    <mergeCell ref="Y53:Y54"/>
    <mergeCell ref="Z53:Z54"/>
    <mergeCell ref="D55:D56"/>
    <mergeCell ref="Y55:Y56"/>
    <mergeCell ref="Z55:Z56"/>
    <mergeCell ref="Q51:Q52"/>
    <mergeCell ref="M51:M52"/>
    <mergeCell ref="N51:N52"/>
    <mergeCell ref="M53:M54"/>
    <mergeCell ref="Z57:Z58"/>
    <mergeCell ref="A55:A56"/>
    <mergeCell ref="B55:B56"/>
    <mergeCell ref="Q55:Q56"/>
    <mergeCell ref="R55:R56"/>
    <mergeCell ref="S55:S56"/>
    <mergeCell ref="A57:A58"/>
    <mergeCell ref="B57:B58"/>
    <mergeCell ref="C57:C58"/>
    <mergeCell ref="E57:E58"/>
    <mergeCell ref="R57:R58"/>
    <mergeCell ref="M57:M58"/>
    <mergeCell ref="Y51:Y52"/>
    <mergeCell ref="Y57:Y58"/>
    <mergeCell ref="O51:O52"/>
    <mergeCell ref="L57:L58"/>
    <mergeCell ref="M55:M56"/>
    <mergeCell ref="N55:N56"/>
    <mergeCell ref="O55:O56"/>
    <mergeCell ref="T51:T52"/>
    <mergeCell ref="C59:C60"/>
    <mergeCell ref="E59:E60"/>
    <mergeCell ref="P55:P56"/>
    <mergeCell ref="C55:C56"/>
    <mergeCell ref="E55:E56"/>
    <mergeCell ref="D57:D58"/>
    <mergeCell ref="D59:D60"/>
    <mergeCell ref="N57:N58"/>
    <mergeCell ref="O57:O58"/>
    <mergeCell ref="P57:P58"/>
    <mergeCell ref="M61:M62"/>
    <mergeCell ref="N61:N62"/>
    <mergeCell ref="O61:O62"/>
    <mergeCell ref="M59:M60"/>
    <mergeCell ref="N59:N60"/>
    <mergeCell ref="O59:O60"/>
    <mergeCell ref="Y59:Y60"/>
    <mergeCell ref="Z59:Z60"/>
    <mergeCell ref="A61:A62"/>
    <mergeCell ref="B61:B62"/>
    <mergeCell ref="C61:C62"/>
    <mergeCell ref="E61:E62"/>
    <mergeCell ref="Y61:Y62"/>
    <mergeCell ref="Z61:Z62"/>
    <mergeCell ref="A59:A60"/>
    <mergeCell ref="B59:B60"/>
    <mergeCell ref="A63:A64"/>
    <mergeCell ref="B63:B64"/>
    <mergeCell ref="C63:C64"/>
    <mergeCell ref="E63:E64"/>
    <mergeCell ref="D63:D64"/>
    <mergeCell ref="C67:C68"/>
    <mergeCell ref="E67:E68"/>
    <mergeCell ref="A67:A68"/>
    <mergeCell ref="B67:B68"/>
    <mergeCell ref="L67:L68"/>
    <mergeCell ref="A65:A66"/>
    <mergeCell ref="B65:B66"/>
    <mergeCell ref="C65:C66"/>
    <mergeCell ref="E65:E66"/>
    <mergeCell ref="D65:D66"/>
    <mergeCell ref="D67:D68"/>
    <mergeCell ref="Y67:Y68"/>
    <mergeCell ref="Z67:Z68"/>
    <mergeCell ref="T63:T64"/>
    <mergeCell ref="O65:O66"/>
    <mergeCell ref="P65:P66"/>
    <mergeCell ref="S67:S68"/>
    <mergeCell ref="U67:U68"/>
    <mergeCell ref="Q65:Q66"/>
    <mergeCell ref="R65:R66"/>
    <mergeCell ref="R67:R68"/>
    <mergeCell ref="L69:L70"/>
    <mergeCell ref="Y63:Y64"/>
    <mergeCell ref="Z63:Z64"/>
    <mergeCell ref="Y65:Y66"/>
    <mergeCell ref="Z65:Z66"/>
    <mergeCell ref="Y69:Y70"/>
    <mergeCell ref="R69:R70"/>
    <mergeCell ref="S69:S70"/>
    <mergeCell ref="T69:T70"/>
    <mergeCell ref="T67:T68"/>
    <mergeCell ref="A69:A70"/>
    <mergeCell ref="B69:B70"/>
    <mergeCell ref="C69:C70"/>
    <mergeCell ref="E69:E70"/>
    <mergeCell ref="D69:D70"/>
    <mergeCell ref="Z69:Z70"/>
    <mergeCell ref="M69:M70"/>
    <mergeCell ref="N69:N70"/>
    <mergeCell ref="O69:O70"/>
    <mergeCell ref="P69:P70"/>
    <mergeCell ref="Q69:Q70"/>
    <mergeCell ref="C71:C72"/>
    <mergeCell ref="E71:E72"/>
    <mergeCell ref="U71:U72"/>
    <mergeCell ref="M73:M74"/>
    <mergeCell ref="N73:N74"/>
    <mergeCell ref="O73:O74"/>
    <mergeCell ref="Q71:Q72"/>
    <mergeCell ref="R71:R72"/>
    <mergeCell ref="S71:S72"/>
    <mergeCell ref="Y71:Y72"/>
    <mergeCell ref="Z71:Z72"/>
    <mergeCell ref="A73:A74"/>
    <mergeCell ref="B73:B74"/>
    <mergeCell ref="C73:C74"/>
    <mergeCell ref="E73:E74"/>
    <mergeCell ref="Y73:Y74"/>
    <mergeCell ref="Z73:Z74"/>
    <mergeCell ref="A71:A72"/>
    <mergeCell ref="B71:B72"/>
    <mergeCell ref="A77:A78"/>
    <mergeCell ref="B77:B78"/>
    <mergeCell ref="C77:C78"/>
    <mergeCell ref="E77:E78"/>
    <mergeCell ref="D77:D78"/>
    <mergeCell ref="A75:A76"/>
    <mergeCell ref="B75:B76"/>
    <mergeCell ref="C75:C76"/>
    <mergeCell ref="E75:E76"/>
    <mergeCell ref="D75:D76"/>
    <mergeCell ref="Z75:Z76"/>
    <mergeCell ref="Y77:Y78"/>
    <mergeCell ref="Z77:Z78"/>
    <mergeCell ref="D79:D80"/>
    <mergeCell ref="Y79:Y80"/>
    <mergeCell ref="Z79:Z80"/>
    <mergeCell ref="Q75:Q76"/>
    <mergeCell ref="M75:M76"/>
    <mergeCell ref="N75:N76"/>
    <mergeCell ref="M79:M80"/>
    <mergeCell ref="A81:A82"/>
    <mergeCell ref="B81:B82"/>
    <mergeCell ref="C81:C82"/>
    <mergeCell ref="E81:E82"/>
    <mergeCell ref="C79:C80"/>
    <mergeCell ref="E79:E80"/>
    <mergeCell ref="D81:D82"/>
    <mergeCell ref="A79:A80"/>
    <mergeCell ref="B79:B80"/>
    <mergeCell ref="Z81:Z82"/>
    <mergeCell ref="Q79:Q80"/>
    <mergeCell ref="R79:R80"/>
    <mergeCell ref="S79:S80"/>
    <mergeCell ref="T79:T80"/>
    <mergeCell ref="M77:M78"/>
    <mergeCell ref="N77:N78"/>
    <mergeCell ref="O77:O78"/>
    <mergeCell ref="M81:M82"/>
    <mergeCell ref="N81:N82"/>
    <mergeCell ref="U83:U84"/>
    <mergeCell ref="P83:P84"/>
    <mergeCell ref="U81:U82"/>
    <mergeCell ref="U79:U80"/>
    <mergeCell ref="S83:S84"/>
    <mergeCell ref="Y75:Y76"/>
    <mergeCell ref="Y81:Y82"/>
    <mergeCell ref="Y83:Y84"/>
    <mergeCell ref="U77:U78"/>
    <mergeCell ref="P81:P82"/>
    <mergeCell ref="N79:N80"/>
    <mergeCell ref="O79:O80"/>
    <mergeCell ref="C83:C84"/>
    <mergeCell ref="E83:E84"/>
    <mergeCell ref="L79:L80"/>
    <mergeCell ref="L81:L82"/>
    <mergeCell ref="L83:L84"/>
    <mergeCell ref="Z83:Z84"/>
    <mergeCell ref="A85:A86"/>
    <mergeCell ref="B85:B86"/>
    <mergeCell ref="C85:C86"/>
    <mergeCell ref="E85:E86"/>
    <mergeCell ref="Y85:Y86"/>
    <mergeCell ref="Z85:Z86"/>
    <mergeCell ref="A83:A84"/>
    <mergeCell ref="B83:B84"/>
    <mergeCell ref="P85:P86"/>
    <mergeCell ref="A87:A88"/>
    <mergeCell ref="B87:B88"/>
    <mergeCell ref="C87:C88"/>
    <mergeCell ref="E87:E88"/>
    <mergeCell ref="D87:D88"/>
    <mergeCell ref="C91:C92"/>
    <mergeCell ref="E91:E92"/>
    <mergeCell ref="Q89:Q90"/>
    <mergeCell ref="R89:R90"/>
    <mergeCell ref="R91:R92"/>
    <mergeCell ref="L91:L92"/>
    <mergeCell ref="A89:A90"/>
    <mergeCell ref="B89:B90"/>
    <mergeCell ref="C89:C90"/>
    <mergeCell ref="E89:E90"/>
    <mergeCell ref="D89:D90"/>
    <mergeCell ref="D91:D92"/>
    <mergeCell ref="Y91:Y92"/>
    <mergeCell ref="Z91:Z92"/>
    <mergeCell ref="T87:T88"/>
    <mergeCell ref="O89:O90"/>
    <mergeCell ref="P89:P90"/>
    <mergeCell ref="S91:S92"/>
    <mergeCell ref="Y87:Y88"/>
    <mergeCell ref="Z87:Z88"/>
    <mergeCell ref="Y89:Y90"/>
    <mergeCell ref="Z89:Z90"/>
    <mergeCell ref="Y93:Y94"/>
    <mergeCell ref="R93:R94"/>
    <mergeCell ref="S93:S94"/>
    <mergeCell ref="T93:T94"/>
    <mergeCell ref="A93:A94"/>
    <mergeCell ref="B93:B94"/>
    <mergeCell ref="C93:C94"/>
    <mergeCell ref="E93:E94"/>
    <mergeCell ref="D93:D94"/>
    <mergeCell ref="U93:U94"/>
    <mergeCell ref="Z93:Z94"/>
    <mergeCell ref="A91:A92"/>
    <mergeCell ref="B91:B92"/>
    <mergeCell ref="T91:T92"/>
    <mergeCell ref="U91:U92"/>
    <mergeCell ref="M93:M94"/>
    <mergeCell ref="N93:N94"/>
    <mergeCell ref="O93:O94"/>
    <mergeCell ref="P93:P94"/>
    <mergeCell ref="Q93:Q94"/>
    <mergeCell ref="C95:C96"/>
    <mergeCell ref="E95:E96"/>
    <mergeCell ref="U95:U96"/>
    <mergeCell ref="M97:M98"/>
    <mergeCell ref="N97:N98"/>
    <mergeCell ref="O97:O98"/>
    <mergeCell ref="Q95:Q96"/>
    <mergeCell ref="R95:R96"/>
    <mergeCell ref="S95:S96"/>
    <mergeCell ref="T95:T96"/>
    <mergeCell ref="Y95:Y96"/>
    <mergeCell ref="Z95:Z96"/>
    <mergeCell ref="A97:A98"/>
    <mergeCell ref="B97:B98"/>
    <mergeCell ref="C97:C98"/>
    <mergeCell ref="E97:E98"/>
    <mergeCell ref="Y97:Y98"/>
    <mergeCell ref="Z97:Z98"/>
    <mergeCell ref="A95:A96"/>
    <mergeCell ref="B95:B96"/>
    <mergeCell ref="A101:A102"/>
    <mergeCell ref="B101:B102"/>
    <mergeCell ref="C101:C102"/>
    <mergeCell ref="E101:E102"/>
    <mergeCell ref="D101:D102"/>
    <mergeCell ref="A99:A100"/>
    <mergeCell ref="B99:B100"/>
    <mergeCell ref="C99:C100"/>
    <mergeCell ref="E99:E100"/>
    <mergeCell ref="D99:D100"/>
    <mergeCell ref="Z99:Z100"/>
    <mergeCell ref="Y101:Y102"/>
    <mergeCell ref="Z101:Z102"/>
    <mergeCell ref="D103:D104"/>
    <mergeCell ref="Y103:Y104"/>
    <mergeCell ref="Z103:Z104"/>
    <mergeCell ref="Q99:Q100"/>
    <mergeCell ref="M99:M100"/>
    <mergeCell ref="N99:N100"/>
    <mergeCell ref="M101:M102"/>
    <mergeCell ref="A105:A106"/>
    <mergeCell ref="B105:B106"/>
    <mergeCell ref="C105:C106"/>
    <mergeCell ref="E105:E106"/>
    <mergeCell ref="C103:C104"/>
    <mergeCell ref="E103:E104"/>
    <mergeCell ref="D105:D106"/>
    <mergeCell ref="Y99:Y100"/>
    <mergeCell ref="Y105:Y106"/>
    <mergeCell ref="O99:O100"/>
    <mergeCell ref="L101:L102"/>
    <mergeCell ref="L103:L104"/>
    <mergeCell ref="L105:L106"/>
    <mergeCell ref="T99:T100"/>
    <mergeCell ref="U99:U100"/>
    <mergeCell ref="S101:S102"/>
    <mergeCell ref="Q101:Q102"/>
    <mergeCell ref="Z105:Z106"/>
    <mergeCell ref="A103:A104"/>
    <mergeCell ref="B103:B104"/>
    <mergeCell ref="Q103:Q104"/>
    <mergeCell ref="R103:R104"/>
    <mergeCell ref="S103:S104"/>
    <mergeCell ref="T103:T104"/>
    <mergeCell ref="M103:M104"/>
    <mergeCell ref="N103:N104"/>
    <mergeCell ref="O103:O104"/>
    <mergeCell ref="C107:C108"/>
    <mergeCell ref="E107:E108"/>
    <mergeCell ref="U107:U108"/>
    <mergeCell ref="M109:M110"/>
    <mergeCell ref="N109:N110"/>
    <mergeCell ref="O109:O110"/>
    <mergeCell ref="M107:M108"/>
    <mergeCell ref="N107:N108"/>
    <mergeCell ref="O107:O108"/>
    <mergeCell ref="P107:P108"/>
    <mergeCell ref="Y107:Y108"/>
    <mergeCell ref="Z107:Z108"/>
    <mergeCell ref="A109:A110"/>
    <mergeCell ref="B109:B110"/>
    <mergeCell ref="C109:C110"/>
    <mergeCell ref="E109:E110"/>
    <mergeCell ref="Y109:Y110"/>
    <mergeCell ref="Z109:Z110"/>
    <mergeCell ref="A107:A108"/>
    <mergeCell ref="B107:B108"/>
    <mergeCell ref="A111:A112"/>
    <mergeCell ref="B111:B112"/>
    <mergeCell ref="C111:C112"/>
    <mergeCell ref="E111:E112"/>
    <mergeCell ref="D111:D112"/>
    <mergeCell ref="C115:C116"/>
    <mergeCell ref="E115:E116"/>
    <mergeCell ref="Q113:Q114"/>
    <mergeCell ref="R113:R114"/>
    <mergeCell ref="R115:R116"/>
    <mergeCell ref="L115:L116"/>
    <mergeCell ref="A113:A114"/>
    <mergeCell ref="B113:B114"/>
    <mergeCell ref="C113:C114"/>
    <mergeCell ref="E113:E114"/>
    <mergeCell ref="D113:D114"/>
    <mergeCell ref="D115:D116"/>
    <mergeCell ref="Y115:Y116"/>
    <mergeCell ref="Z115:Z116"/>
    <mergeCell ref="T111:T112"/>
    <mergeCell ref="O113:O114"/>
    <mergeCell ref="P113:P114"/>
    <mergeCell ref="S115:S116"/>
    <mergeCell ref="Y111:Y112"/>
    <mergeCell ref="Z111:Z112"/>
    <mergeCell ref="Y113:Y114"/>
    <mergeCell ref="Z113:Z114"/>
    <mergeCell ref="Y117:Y118"/>
    <mergeCell ref="R117:R118"/>
    <mergeCell ref="S117:S118"/>
    <mergeCell ref="T117:T118"/>
    <mergeCell ref="A117:A118"/>
    <mergeCell ref="B117:B118"/>
    <mergeCell ref="C117:C118"/>
    <mergeCell ref="E117:E118"/>
    <mergeCell ref="D117:D118"/>
    <mergeCell ref="U117:U118"/>
    <mergeCell ref="Z117:Z118"/>
    <mergeCell ref="A115:A116"/>
    <mergeCell ref="B115:B116"/>
    <mergeCell ref="T115:T116"/>
    <mergeCell ref="U115:U116"/>
    <mergeCell ref="M117:M118"/>
    <mergeCell ref="N117:N118"/>
    <mergeCell ref="O117:O118"/>
    <mergeCell ref="P117:P118"/>
    <mergeCell ref="Q117:Q118"/>
    <mergeCell ref="C119:C120"/>
    <mergeCell ref="E119:E120"/>
    <mergeCell ref="U119:U120"/>
    <mergeCell ref="M121:M122"/>
    <mergeCell ref="N121:N122"/>
    <mergeCell ref="O121:O122"/>
    <mergeCell ref="Q119:Q120"/>
    <mergeCell ref="R119:R120"/>
    <mergeCell ref="S119:S120"/>
    <mergeCell ref="T119:T120"/>
    <mergeCell ref="Y119:Y120"/>
    <mergeCell ref="Z119:Z120"/>
    <mergeCell ref="A121:A122"/>
    <mergeCell ref="B121:B122"/>
    <mergeCell ref="C121:C122"/>
    <mergeCell ref="E121:E122"/>
    <mergeCell ref="Y121:Y122"/>
    <mergeCell ref="Z121:Z122"/>
    <mergeCell ref="A119:A120"/>
    <mergeCell ref="B119:B120"/>
    <mergeCell ref="A125:A126"/>
    <mergeCell ref="B125:B126"/>
    <mergeCell ref="C125:C126"/>
    <mergeCell ref="E125:E126"/>
    <mergeCell ref="D125:D126"/>
    <mergeCell ref="A123:A124"/>
    <mergeCell ref="B123:B124"/>
    <mergeCell ref="C123:C124"/>
    <mergeCell ref="E123:E124"/>
    <mergeCell ref="D123:D124"/>
    <mergeCell ref="Z123:Z124"/>
    <mergeCell ref="Y125:Y126"/>
    <mergeCell ref="Z125:Z126"/>
    <mergeCell ref="D127:D128"/>
    <mergeCell ref="Y127:Y128"/>
    <mergeCell ref="Z127:Z128"/>
    <mergeCell ref="Q123:Q124"/>
    <mergeCell ref="M123:M124"/>
    <mergeCell ref="N123:N124"/>
    <mergeCell ref="M125:M126"/>
    <mergeCell ref="A129:A130"/>
    <mergeCell ref="B129:B130"/>
    <mergeCell ref="C129:C130"/>
    <mergeCell ref="E129:E130"/>
    <mergeCell ref="C127:C128"/>
    <mergeCell ref="E127:E128"/>
    <mergeCell ref="D129:D130"/>
    <mergeCell ref="Y123:Y124"/>
    <mergeCell ref="Y129:Y130"/>
    <mergeCell ref="O123:O124"/>
    <mergeCell ref="L125:L126"/>
    <mergeCell ref="L127:L128"/>
    <mergeCell ref="L129:L130"/>
    <mergeCell ref="T123:T124"/>
    <mergeCell ref="U123:U124"/>
    <mergeCell ref="S125:S126"/>
    <mergeCell ref="Q125:Q126"/>
    <mergeCell ref="Z129:Z130"/>
    <mergeCell ref="A127:A128"/>
    <mergeCell ref="B127:B128"/>
    <mergeCell ref="Q127:Q128"/>
    <mergeCell ref="R127:R128"/>
    <mergeCell ref="S127:S128"/>
    <mergeCell ref="T127:T128"/>
    <mergeCell ref="M127:M128"/>
    <mergeCell ref="N127:N128"/>
    <mergeCell ref="O127:O128"/>
    <mergeCell ref="C131:C132"/>
    <mergeCell ref="E131:E132"/>
    <mergeCell ref="U131:U132"/>
    <mergeCell ref="M133:M134"/>
    <mergeCell ref="N133:N134"/>
    <mergeCell ref="O133:O134"/>
    <mergeCell ref="M131:M132"/>
    <mergeCell ref="N131:N132"/>
    <mergeCell ref="O131:O132"/>
    <mergeCell ref="P131:P132"/>
    <mergeCell ref="Y131:Y132"/>
    <mergeCell ref="Z131:Z132"/>
    <mergeCell ref="A133:A134"/>
    <mergeCell ref="B133:B134"/>
    <mergeCell ref="C133:C134"/>
    <mergeCell ref="E133:E134"/>
    <mergeCell ref="Y133:Y134"/>
    <mergeCell ref="Z133:Z134"/>
    <mergeCell ref="A131:A132"/>
    <mergeCell ref="B131:B132"/>
    <mergeCell ref="A135:A136"/>
    <mergeCell ref="B135:B136"/>
    <mergeCell ref="C135:C136"/>
    <mergeCell ref="E135:E136"/>
    <mergeCell ref="D135:D136"/>
    <mergeCell ref="C139:C140"/>
    <mergeCell ref="E139:E140"/>
    <mergeCell ref="Q137:Q138"/>
    <mergeCell ref="R137:R138"/>
    <mergeCell ref="R139:R140"/>
    <mergeCell ref="L139:L140"/>
    <mergeCell ref="A137:A138"/>
    <mergeCell ref="B137:B138"/>
    <mergeCell ref="C137:C138"/>
    <mergeCell ref="E137:E138"/>
    <mergeCell ref="D137:D138"/>
    <mergeCell ref="D139:D140"/>
    <mergeCell ref="Y139:Y140"/>
    <mergeCell ref="Z139:Z140"/>
    <mergeCell ref="T135:T136"/>
    <mergeCell ref="O137:O138"/>
    <mergeCell ref="P137:P138"/>
    <mergeCell ref="S139:S140"/>
    <mergeCell ref="Y135:Y136"/>
    <mergeCell ref="Z135:Z136"/>
    <mergeCell ref="Y137:Y138"/>
    <mergeCell ref="Z137:Z138"/>
    <mergeCell ref="Y141:Y142"/>
    <mergeCell ref="R141:R142"/>
    <mergeCell ref="S141:S142"/>
    <mergeCell ref="T141:T142"/>
    <mergeCell ref="A141:A142"/>
    <mergeCell ref="B141:B142"/>
    <mergeCell ref="C141:C142"/>
    <mergeCell ref="E141:E142"/>
    <mergeCell ref="D141:D142"/>
    <mergeCell ref="U141:U142"/>
    <mergeCell ref="Z141:Z142"/>
    <mergeCell ref="A139:A140"/>
    <mergeCell ref="B139:B140"/>
    <mergeCell ref="T139:T140"/>
    <mergeCell ref="U139:U140"/>
    <mergeCell ref="M141:M142"/>
    <mergeCell ref="N141:N142"/>
    <mergeCell ref="O141:O142"/>
    <mergeCell ref="P141:P142"/>
    <mergeCell ref="Q141:Q142"/>
    <mergeCell ref="C143:C144"/>
    <mergeCell ref="E143:E144"/>
    <mergeCell ref="U143:U144"/>
    <mergeCell ref="M145:M146"/>
    <mergeCell ref="N145:N146"/>
    <mergeCell ref="O145:O146"/>
    <mergeCell ref="Q143:Q144"/>
    <mergeCell ref="R143:R144"/>
    <mergeCell ref="S143:S144"/>
    <mergeCell ref="T143:T144"/>
    <mergeCell ref="Y143:Y144"/>
    <mergeCell ref="Z143:Z144"/>
    <mergeCell ref="A145:A146"/>
    <mergeCell ref="B145:B146"/>
    <mergeCell ref="C145:C146"/>
    <mergeCell ref="E145:E146"/>
    <mergeCell ref="Y145:Y146"/>
    <mergeCell ref="Z145:Z146"/>
    <mergeCell ref="A143:A144"/>
    <mergeCell ref="B143:B144"/>
    <mergeCell ref="A149:A150"/>
    <mergeCell ref="B149:B150"/>
    <mergeCell ref="C149:C150"/>
    <mergeCell ref="E149:E150"/>
    <mergeCell ref="D149:D150"/>
    <mergeCell ref="A147:A148"/>
    <mergeCell ref="B147:B148"/>
    <mergeCell ref="C147:C148"/>
    <mergeCell ref="E147:E148"/>
    <mergeCell ref="D147:D148"/>
    <mergeCell ref="Z147:Z148"/>
    <mergeCell ref="Y149:Y150"/>
    <mergeCell ref="Z149:Z150"/>
    <mergeCell ref="D151:D152"/>
    <mergeCell ref="Y151:Y152"/>
    <mergeCell ref="Z151:Z152"/>
    <mergeCell ref="Q147:Q148"/>
    <mergeCell ref="M147:M148"/>
    <mergeCell ref="N147:N148"/>
    <mergeCell ref="M149:M150"/>
    <mergeCell ref="A153:A154"/>
    <mergeCell ref="B153:B154"/>
    <mergeCell ref="C153:C154"/>
    <mergeCell ref="E153:E154"/>
    <mergeCell ref="C151:C152"/>
    <mergeCell ref="E151:E152"/>
    <mergeCell ref="D153:D154"/>
    <mergeCell ref="Y147:Y148"/>
    <mergeCell ref="Y153:Y154"/>
    <mergeCell ref="O147:O148"/>
    <mergeCell ref="L149:L150"/>
    <mergeCell ref="L151:L152"/>
    <mergeCell ref="L153:L154"/>
    <mergeCell ref="T147:T148"/>
    <mergeCell ref="U147:U148"/>
    <mergeCell ref="S149:S150"/>
    <mergeCell ref="Q149:Q150"/>
    <mergeCell ref="Z153:Z154"/>
    <mergeCell ref="A151:A152"/>
    <mergeCell ref="B151:B152"/>
    <mergeCell ref="Q151:Q152"/>
    <mergeCell ref="R151:R152"/>
    <mergeCell ref="S151:S152"/>
    <mergeCell ref="T151:T152"/>
    <mergeCell ref="M151:M152"/>
    <mergeCell ref="N151:N152"/>
    <mergeCell ref="O151:O152"/>
    <mergeCell ref="C155:C156"/>
    <mergeCell ref="E155:E156"/>
    <mergeCell ref="U155:U156"/>
    <mergeCell ref="M157:M158"/>
    <mergeCell ref="N157:N158"/>
    <mergeCell ref="O157:O158"/>
    <mergeCell ref="M155:M156"/>
    <mergeCell ref="N155:N156"/>
    <mergeCell ref="O155:O156"/>
    <mergeCell ref="P155:P156"/>
    <mergeCell ref="Y155:Y156"/>
    <mergeCell ref="Z155:Z156"/>
    <mergeCell ref="A157:A158"/>
    <mergeCell ref="B157:B158"/>
    <mergeCell ref="C157:C158"/>
    <mergeCell ref="E157:E158"/>
    <mergeCell ref="Y157:Y158"/>
    <mergeCell ref="Z157:Z158"/>
    <mergeCell ref="A155:A156"/>
    <mergeCell ref="B155:B156"/>
    <mergeCell ref="A159:A160"/>
    <mergeCell ref="B159:B160"/>
    <mergeCell ref="C159:C160"/>
    <mergeCell ref="E159:E160"/>
    <mergeCell ref="D159:D160"/>
    <mergeCell ref="C163:C164"/>
    <mergeCell ref="E163:E164"/>
    <mergeCell ref="Q161:Q162"/>
    <mergeCell ref="R161:R162"/>
    <mergeCell ref="R163:R164"/>
    <mergeCell ref="L163:L164"/>
    <mergeCell ref="A161:A162"/>
    <mergeCell ref="B161:B162"/>
    <mergeCell ref="C161:C162"/>
    <mergeCell ref="E161:E162"/>
    <mergeCell ref="D161:D162"/>
    <mergeCell ref="D163:D164"/>
    <mergeCell ref="Y163:Y164"/>
    <mergeCell ref="Z163:Z164"/>
    <mergeCell ref="T159:T160"/>
    <mergeCell ref="O161:O162"/>
    <mergeCell ref="P161:P162"/>
    <mergeCell ref="S163:S164"/>
    <mergeCell ref="Y159:Y160"/>
    <mergeCell ref="Z159:Z160"/>
    <mergeCell ref="Y161:Y162"/>
    <mergeCell ref="Z161:Z162"/>
    <mergeCell ref="Y165:Y166"/>
    <mergeCell ref="R165:R166"/>
    <mergeCell ref="S165:S166"/>
    <mergeCell ref="T165:T166"/>
    <mergeCell ref="A165:A166"/>
    <mergeCell ref="B165:B166"/>
    <mergeCell ref="C165:C166"/>
    <mergeCell ref="E165:E166"/>
    <mergeCell ref="D165:D166"/>
    <mergeCell ref="U165:U166"/>
    <mergeCell ref="Z165:Z166"/>
    <mergeCell ref="A163:A164"/>
    <mergeCell ref="B163:B164"/>
    <mergeCell ref="T163:T164"/>
    <mergeCell ref="U163:U164"/>
    <mergeCell ref="M165:M166"/>
    <mergeCell ref="N165:N166"/>
    <mergeCell ref="O165:O166"/>
    <mergeCell ref="P165:P166"/>
    <mergeCell ref="Q165:Q166"/>
    <mergeCell ref="C167:C168"/>
    <mergeCell ref="E167:E168"/>
    <mergeCell ref="U167:U168"/>
    <mergeCell ref="M169:M170"/>
    <mergeCell ref="N169:N170"/>
    <mergeCell ref="O169:O170"/>
    <mergeCell ref="Q167:Q168"/>
    <mergeCell ref="R167:R168"/>
    <mergeCell ref="S167:S168"/>
    <mergeCell ref="T167:T168"/>
    <mergeCell ref="Y167:Y168"/>
    <mergeCell ref="Z167:Z168"/>
    <mergeCell ref="A169:A170"/>
    <mergeCell ref="B169:B170"/>
    <mergeCell ref="C169:C170"/>
    <mergeCell ref="E169:E170"/>
    <mergeCell ref="Y169:Y170"/>
    <mergeCell ref="Z169:Z170"/>
    <mergeCell ref="A167:A168"/>
    <mergeCell ref="B167:B168"/>
    <mergeCell ref="A173:A174"/>
    <mergeCell ref="B173:B174"/>
    <mergeCell ref="C173:C174"/>
    <mergeCell ref="E173:E174"/>
    <mergeCell ref="D173:D174"/>
    <mergeCell ref="A171:A172"/>
    <mergeCell ref="B171:B172"/>
    <mergeCell ref="C171:C172"/>
    <mergeCell ref="E171:E172"/>
    <mergeCell ref="D171:D172"/>
    <mergeCell ref="Z171:Z172"/>
    <mergeCell ref="Y173:Y174"/>
    <mergeCell ref="Z173:Z174"/>
    <mergeCell ref="D175:D176"/>
    <mergeCell ref="Y175:Y176"/>
    <mergeCell ref="Z175:Z176"/>
    <mergeCell ref="Q171:Q172"/>
    <mergeCell ref="M171:M172"/>
    <mergeCell ref="N171:N172"/>
    <mergeCell ref="M173:M174"/>
    <mergeCell ref="A177:A178"/>
    <mergeCell ref="B177:B178"/>
    <mergeCell ref="C177:C178"/>
    <mergeCell ref="E177:E178"/>
    <mergeCell ref="C175:C176"/>
    <mergeCell ref="E175:E176"/>
    <mergeCell ref="D177:D178"/>
    <mergeCell ref="Y171:Y172"/>
    <mergeCell ref="Y177:Y178"/>
    <mergeCell ref="O171:O172"/>
    <mergeCell ref="L173:L174"/>
    <mergeCell ref="L175:L176"/>
    <mergeCell ref="L177:L178"/>
    <mergeCell ref="T171:T172"/>
    <mergeCell ref="U171:U172"/>
    <mergeCell ref="S173:S174"/>
    <mergeCell ref="Q173:Q174"/>
    <mergeCell ref="Z177:Z178"/>
    <mergeCell ref="A175:A176"/>
    <mergeCell ref="B175:B176"/>
    <mergeCell ref="Q175:Q176"/>
    <mergeCell ref="R175:R176"/>
    <mergeCell ref="S175:S176"/>
    <mergeCell ref="T175:T176"/>
    <mergeCell ref="M175:M176"/>
    <mergeCell ref="N175:N176"/>
    <mergeCell ref="O175:O176"/>
    <mergeCell ref="C179:C180"/>
    <mergeCell ref="E179:E180"/>
    <mergeCell ref="U179:U180"/>
    <mergeCell ref="M181:M182"/>
    <mergeCell ref="N181:N182"/>
    <mergeCell ref="O181:O182"/>
    <mergeCell ref="M179:M180"/>
    <mergeCell ref="N179:N180"/>
    <mergeCell ref="O179:O180"/>
    <mergeCell ref="P179:P180"/>
    <mergeCell ref="Y179:Y180"/>
    <mergeCell ref="Z179:Z180"/>
    <mergeCell ref="A181:A182"/>
    <mergeCell ref="B181:B182"/>
    <mergeCell ref="C181:C182"/>
    <mergeCell ref="E181:E182"/>
    <mergeCell ref="Y181:Y182"/>
    <mergeCell ref="Z181:Z182"/>
    <mergeCell ref="A179:A180"/>
    <mergeCell ref="B179:B180"/>
    <mergeCell ref="A183:A184"/>
    <mergeCell ref="B183:B184"/>
    <mergeCell ref="C183:C184"/>
    <mergeCell ref="E183:E184"/>
    <mergeCell ref="D183:D184"/>
    <mergeCell ref="C187:C188"/>
    <mergeCell ref="E187:E188"/>
    <mergeCell ref="Q185:Q186"/>
    <mergeCell ref="R185:R186"/>
    <mergeCell ref="R187:R188"/>
    <mergeCell ref="L187:L188"/>
    <mergeCell ref="A185:A186"/>
    <mergeCell ref="B185:B186"/>
    <mergeCell ref="C185:C186"/>
    <mergeCell ref="E185:E186"/>
    <mergeCell ref="D185:D186"/>
    <mergeCell ref="D187:D188"/>
    <mergeCell ref="Y187:Y188"/>
    <mergeCell ref="Z187:Z188"/>
    <mergeCell ref="T183:T184"/>
    <mergeCell ref="O185:O186"/>
    <mergeCell ref="P185:P186"/>
    <mergeCell ref="S187:S188"/>
    <mergeCell ref="Y183:Y184"/>
    <mergeCell ref="Z183:Z184"/>
    <mergeCell ref="Y185:Y186"/>
    <mergeCell ref="Z185:Z186"/>
    <mergeCell ref="Y189:Y190"/>
    <mergeCell ref="R189:R190"/>
    <mergeCell ref="S189:S190"/>
    <mergeCell ref="T189:T190"/>
    <mergeCell ref="A189:A190"/>
    <mergeCell ref="B189:B190"/>
    <mergeCell ref="C189:C190"/>
    <mergeCell ref="E189:E190"/>
    <mergeCell ref="D189:D190"/>
    <mergeCell ref="U189:U190"/>
    <mergeCell ref="Z189:Z190"/>
    <mergeCell ref="A187:A188"/>
    <mergeCell ref="B187:B188"/>
    <mergeCell ref="T187:T188"/>
    <mergeCell ref="U187:U188"/>
    <mergeCell ref="M189:M190"/>
    <mergeCell ref="N189:N190"/>
    <mergeCell ref="O189:O190"/>
    <mergeCell ref="P189:P190"/>
    <mergeCell ref="Q189:Q190"/>
    <mergeCell ref="C191:C192"/>
    <mergeCell ref="E191:E192"/>
    <mergeCell ref="U191:U192"/>
    <mergeCell ref="M193:M194"/>
    <mergeCell ref="N193:N194"/>
    <mergeCell ref="O193:O194"/>
    <mergeCell ref="Q191:Q192"/>
    <mergeCell ref="R191:R192"/>
    <mergeCell ref="S191:S192"/>
    <mergeCell ref="T191:T192"/>
    <mergeCell ref="Y191:Y192"/>
    <mergeCell ref="Z191:Z192"/>
    <mergeCell ref="A193:A194"/>
    <mergeCell ref="B193:B194"/>
    <mergeCell ref="C193:C194"/>
    <mergeCell ref="E193:E194"/>
    <mergeCell ref="Y193:Y194"/>
    <mergeCell ref="Z193:Z194"/>
    <mergeCell ref="A191:A192"/>
    <mergeCell ref="B191:B192"/>
    <mergeCell ref="A197:A198"/>
    <mergeCell ref="B197:B198"/>
    <mergeCell ref="C197:C198"/>
    <mergeCell ref="E197:E198"/>
    <mergeCell ref="D197:D198"/>
    <mergeCell ref="A195:A196"/>
    <mergeCell ref="B195:B196"/>
    <mergeCell ref="C195:C196"/>
    <mergeCell ref="E195:E196"/>
    <mergeCell ref="D195:D196"/>
    <mergeCell ref="Z195:Z196"/>
    <mergeCell ref="Y197:Y198"/>
    <mergeCell ref="Z197:Z198"/>
    <mergeCell ref="D199:D200"/>
    <mergeCell ref="Y199:Y200"/>
    <mergeCell ref="Z199:Z200"/>
    <mergeCell ref="Q195:Q196"/>
    <mergeCell ref="M195:M196"/>
    <mergeCell ref="N195:N196"/>
    <mergeCell ref="M197:M198"/>
    <mergeCell ref="A201:A202"/>
    <mergeCell ref="B201:B202"/>
    <mergeCell ref="C201:C202"/>
    <mergeCell ref="E201:E202"/>
    <mergeCell ref="C199:C200"/>
    <mergeCell ref="E199:E200"/>
    <mergeCell ref="D201:D202"/>
    <mergeCell ref="Y195:Y196"/>
    <mergeCell ref="Y201:Y202"/>
    <mergeCell ref="O195:O196"/>
    <mergeCell ref="L197:L198"/>
    <mergeCell ref="L199:L200"/>
    <mergeCell ref="L201:L202"/>
    <mergeCell ref="T195:T196"/>
    <mergeCell ref="U195:U196"/>
    <mergeCell ref="S197:S198"/>
    <mergeCell ref="Q197:Q198"/>
    <mergeCell ref="Z201:Z202"/>
    <mergeCell ref="A199:A200"/>
    <mergeCell ref="B199:B200"/>
    <mergeCell ref="Q199:Q200"/>
    <mergeCell ref="R199:R200"/>
    <mergeCell ref="S199:S200"/>
    <mergeCell ref="T199:T200"/>
    <mergeCell ref="M199:M200"/>
    <mergeCell ref="N199:N200"/>
    <mergeCell ref="O199:O200"/>
    <mergeCell ref="C203:C204"/>
    <mergeCell ref="E203:E204"/>
    <mergeCell ref="U203:U204"/>
    <mergeCell ref="M205:M206"/>
    <mergeCell ref="N205:N206"/>
    <mergeCell ref="O205:O206"/>
    <mergeCell ref="M203:M204"/>
    <mergeCell ref="N203:N204"/>
    <mergeCell ref="O203:O204"/>
    <mergeCell ref="P203:P204"/>
    <mergeCell ref="Y203:Y204"/>
    <mergeCell ref="Z203:Z204"/>
    <mergeCell ref="A205:A206"/>
    <mergeCell ref="B205:B206"/>
    <mergeCell ref="C205:C206"/>
    <mergeCell ref="E205:E206"/>
    <mergeCell ref="Y205:Y206"/>
    <mergeCell ref="Z205:Z206"/>
    <mergeCell ref="A203:A204"/>
    <mergeCell ref="B203:B204"/>
    <mergeCell ref="A207:A208"/>
    <mergeCell ref="B207:B208"/>
    <mergeCell ref="C207:C208"/>
    <mergeCell ref="E207:E208"/>
    <mergeCell ref="D207:D208"/>
    <mergeCell ref="C211:C212"/>
    <mergeCell ref="E211:E212"/>
    <mergeCell ref="Q209:Q210"/>
    <mergeCell ref="R209:R210"/>
    <mergeCell ref="R211:R212"/>
    <mergeCell ref="L211:L212"/>
    <mergeCell ref="A209:A210"/>
    <mergeCell ref="B209:B210"/>
    <mergeCell ref="C209:C210"/>
    <mergeCell ref="E209:E210"/>
    <mergeCell ref="D209:D210"/>
    <mergeCell ref="D211:D212"/>
    <mergeCell ref="Y211:Y212"/>
    <mergeCell ref="Z211:Z212"/>
    <mergeCell ref="T207:T208"/>
    <mergeCell ref="O209:O210"/>
    <mergeCell ref="P209:P210"/>
    <mergeCell ref="S211:S212"/>
    <mergeCell ref="Y207:Y208"/>
    <mergeCell ref="Z207:Z208"/>
    <mergeCell ref="Y209:Y210"/>
    <mergeCell ref="Z209:Z210"/>
    <mergeCell ref="Y213:Y214"/>
    <mergeCell ref="R213:R214"/>
    <mergeCell ref="S213:S214"/>
    <mergeCell ref="T213:T214"/>
    <mergeCell ref="A213:A214"/>
    <mergeCell ref="B213:B214"/>
    <mergeCell ref="C213:C214"/>
    <mergeCell ref="E213:E214"/>
    <mergeCell ref="D213:D214"/>
    <mergeCell ref="U213:U214"/>
    <mergeCell ref="Z213:Z214"/>
    <mergeCell ref="A211:A212"/>
    <mergeCell ref="B211:B212"/>
    <mergeCell ref="T211:T212"/>
    <mergeCell ref="U211:U212"/>
    <mergeCell ref="M213:M214"/>
    <mergeCell ref="N213:N214"/>
    <mergeCell ref="O213:O214"/>
    <mergeCell ref="P213:P214"/>
    <mergeCell ref="Q213:Q214"/>
    <mergeCell ref="C215:C216"/>
    <mergeCell ref="E215:E216"/>
    <mergeCell ref="U215:U216"/>
    <mergeCell ref="M217:M218"/>
    <mergeCell ref="N217:N218"/>
    <mergeCell ref="O217:O218"/>
    <mergeCell ref="Q215:Q216"/>
    <mergeCell ref="R215:R216"/>
    <mergeCell ref="S215:S216"/>
    <mergeCell ref="T215:T216"/>
    <mergeCell ref="Y215:Y216"/>
    <mergeCell ref="Z215:Z216"/>
    <mergeCell ref="A217:A218"/>
    <mergeCell ref="B217:B218"/>
    <mergeCell ref="C217:C218"/>
    <mergeCell ref="E217:E218"/>
    <mergeCell ref="Y217:Y218"/>
    <mergeCell ref="Z217:Z218"/>
    <mergeCell ref="A215:A216"/>
    <mergeCell ref="B215:B216"/>
    <mergeCell ref="A221:A222"/>
    <mergeCell ref="B221:B222"/>
    <mergeCell ref="C221:C222"/>
    <mergeCell ref="E221:E222"/>
    <mergeCell ref="D221:D222"/>
    <mergeCell ref="A219:A220"/>
    <mergeCell ref="B219:B220"/>
    <mergeCell ref="C219:C220"/>
    <mergeCell ref="E219:E220"/>
    <mergeCell ref="D219:D220"/>
    <mergeCell ref="Z219:Z220"/>
    <mergeCell ref="Y221:Y222"/>
    <mergeCell ref="Z221:Z222"/>
    <mergeCell ref="D223:D224"/>
    <mergeCell ref="Y223:Y224"/>
    <mergeCell ref="Z223:Z224"/>
    <mergeCell ref="Q219:Q220"/>
    <mergeCell ref="M219:M220"/>
    <mergeCell ref="N219:N220"/>
    <mergeCell ref="M221:M222"/>
    <mergeCell ref="A225:A226"/>
    <mergeCell ref="B225:B226"/>
    <mergeCell ref="C225:C226"/>
    <mergeCell ref="E225:E226"/>
    <mergeCell ref="C223:C224"/>
    <mergeCell ref="E223:E224"/>
    <mergeCell ref="D225:D226"/>
    <mergeCell ref="Y219:Y220"/>
    <mergeCell ref="Y225:Y226"/>
    <mergeCell ref="O219:O220"/>
    <mergeCell ref="L221:L222"/>
    <mergeCell ref="L223:L224"/>
    <mergeCell ref="L225:L226"/>
    <mergeCell ref="T219:T220"/>
    <mergeCell ref="U219:U220"/>
    <mergeCell ref="S221:S222"/>
    <mergeCell ref="Q221:Q222"/>
    <mergeCell ref="Z225:Z226"/>
    <mergeCell ref="A223:A224"/>
    <mergeCell ref="B223:B224"/>
    <mergeCell ref="Q223:Q224"/>
    <mergeCell ref="R223:R224"/>
    <mergeCell ref="S223:S224"/>
    <mergeCell ref="T223:T224"/>
    <mergeCell ref="M223:M224"/>
    <mergeCell ref="N223:N224"/>
    <mergeCell ref="O223:O224"/>
    <mergeCell ref="C227:C228"/>
    <mergeCell ref="E227:E228"/>
    <mergeCell ref="U227:U228"/>
    <mergeCell ref="M229:M230"/>
    <mergeCell ref="N229:N230"/>
    <mergeCell ref="O229:O230"/>
    <mergeCell ref="M227:M228"/>
    <mergeCell ref="N227:N228"/>
    <mergeCell ref="O227:O228"/>
    <mergeCell ref="P227:P228"/>
    <mergeCell ref="Y227:Y228"/>
    <mergeCell ref="Z227:Z228"/>
    <mergeCell ref="A229:A230"/>
    <mergeCell ref="B229:B230"/>
    <mergeCell ref="C229:C230"/>
    <mergeCell ref="E229:E230"/>
    <mergeCell ref="Y229:Y230"/>
    <mergeCell ref="Z229:Z230"/>
    <mergeCell ref="A227:A228"/>
    <mergeCell ref="B227:B228"/>
    <mergeCell ref="A231:A232"/>
    <mergeCell ref="B231:B232"/>
    <mergeCell ref="C231:C232"/>
    <mergeCell ref="E231:E232"/>
    <mergeCell ref="D231:D232"/>
    <mergeCell ref="C235:C236"/>
    <mergeCell ref="E235:E236"/>
    <mergeCell ref="Q233:Q234"/>
    <mergeCell ref="R233:R234"/>
    <mergeCell ref="R235:R236"/>
    <mergeCell ref="L235:L236"/>
    <mergeCell ref="A233:A234"/>
    <mergeCell ref="B233:B234"/>
    <mergeCell ref="C233:C234"/>
    <mergeCell ref="E233:E234"/>
    <mergeCell ref="D233:D234"/>
    <mergeCell ref="D235:D236"/>
    <mergeCell ref="Y235:Y236"/>
    <mergeCell ref="Z235:Z236"/>
    <mergeCell ref="T231:T232"/>
    <mergeCell ref="O233:O234"/>
    <mergeCell ref="P233:P234"/>
    <mergeCell ref="S235:S236"/>
    <mergeCell ref="Y231:Y232"/>
    <mergeCell ref="Z231:Z232"/>
    <mergeCell ref="Y233:Y234"/>
    <mergeCell ref="Z233:Z234"/>
    <mergeCell ref="Y237:Y238"/>
    <mergeCell ref="R237:R238"/>
    <mergeCell ref="S237:S238"/>
    <mergeCell ref="T237:T238"/>
    <mergeCell ref="A237:A238"/>
    <mergeCell ref="B237:B238"/>
    <mergeCell ref="C237:C238"/>
    <mergeCell ref="E237:E238"/>
    <mergeCell ref="D237:D238"/>
    <mergeCell ref="U237:U238"/>
    <mergeCell ref="Z237:Z238"/>
    <mergeCell ref="A235:A236"/>
    <mergeCell ref="B235:B236"/>
    <mergeCell ref="T235:T236"/>
    <mergeCell ref="U235:U236"/>
    <mergeCell ref="M237:M238"/>
    <mergeCell ref="N237:N238"/>
    <mergeCell ref="O237:O238"/>
    <mergeCell ref="P237:P238"/>
    <mergeCell ref="Q237:Q238"/>
    <mergeCell ref="C239:C240"/>
    <mergeCell ref="E239:E240"/>
    <mergeCell ref="U239:U240"/>
    <mergeCell ref="M241:M242"/>
    <mergeCell ref="N241:N242"/>
    <mergeCell ref="O241:O242"/>
    <mergeCell ref="Q239:Q240"/>
    <mergeCell ref="R239:R240"/>
    <mergeCell ref="S239:S240"/>
    <mergeCell ref="T239:T240"/>
    <mergeCell ref="Y239:Y240"/>
    <mergeCell ref="Z239:Z240"/>
    <mergeCell ref="A241:A242"/>
    <mergeCell ref="B241:B242"/>
    <mergeCell ref="C241:C242"/>
    <mergeCell ref="E241:E242"/>
    <mergeCell ref="Y241:Y242"/>
    <mergeCell ref="Z241:Z242"/>
    <mergeCell ref="A239:A240"/>
    <mergeCell ref="B239:B240"/>
    <mergeCell ref="A245:A246"/>
    <mergeCell ref="B245:B246"/>
    <mergeCell ref="C245:C246"/>
    <mergeCell ref="E245:E246"/>
    <mergeCell ref="D245:D246"/>
    <mergeCell ref="A243:A244"/>
    <mergeCell ref="B243:B244"/>
    <mergeCell ref="C243:C244"/>
    <mergeCell ref="E243:E244"/>
    <mergeCell ref="D243:D244"/>
    <mergeCell ref="Z243:Z244"/>
    <mergeCell ref="Y245:Y246"/>
    <mergeCell ref="Z245:Z246"/>
    <mergeCell ref="D247:D248"/>
    <mergeCell ref="Y247:Y248"/>
    <mergeCell ref="Z247:Z248"/>
    <mergeCell ref="Q243:Q244"/>
    <mergeCell ref="M243:M244"/>
    <mergeCell ref="N243:N244"/>
    <mergeCell ref="M245:M246"/>
    <mergeCell ref="A249:A250"/>
    <mergeCell ref="B249:B250"/>
    <mergeCell ref="C249:C250"/>
    <mergeCell ref="E249:E250"/>
    <mergeCell ref="C247:C248"/>
    <mergeCell ref="E247:E248"/>
    <mergeCell ref="D249:D250"/>
    <mergeCell ref="Y243:Y244"/>
    <mergeCell ref="Y249:Y250"/>
    <mergeCell ref="O243:O244"/>
    <mergeCell ref="L245:L246"/>
    <mergeCell ref="L247:L248"/>
    <mergeCell ref="L249:L250"/>
    <mergeCell ref="T243:T244"/>
    <mergeCell ref="U243:U244"/>
    <mergeCell ref="S245:S246"/>
    <mergeCell ref="Q245:Q246"/>
    <mergeCell ref="Z249:Z250"/>
    <mergeCell ref="A247:A248"/>
    <mergeCell ref="B247:B248"/>
    <mergeCell ref="Q247:Q248"/>
    <mergeCell ref="R247:R248"/>
    <mergeCell ref="S247:S248"/>
    <mergeCell ref="T247:T248"/>
    <mergeCell ref="M247:M248"/>
    <mergeCell ref="N247:N248"/>
    <mergeCell ref="O247:O248"/>
    <mergeCell ref="C251:C252"/>
    <mergeCell ref="E251:E252"/>
    <mergeCell ref="U251:U252"/>
    <mergeCell ref="M253:M254"/>
    <mergeCell ref="N253:N254"/>
    <mergeCell ref="O253:O254"/>
    <mergeCell ref="M251:M252"/>
    <mergeCell ref="N251:N252"/>
    <mergeCell ref="O251:O252"/>
    <mergeCell ref="P251:P252"/>
    <mergeCell ref="Y251:Y252"/>
    <mergeCell ref="Z251:Z252"/>
    <mergeCell ref="A253:A254"/>
    <mergeCell ref="B253:B254"/>
    <mergeCell ref="C253:C254"/>
    <mergeCell ref="E253:E254"/>
    <mergeCell ref="Y253:Y254"/>
    <mergeCell ref="Z253:Z254"/>
    <mergeCell ref="A251:A252"/>
    <mergeCell ref="B251:B252"/>
    <mergeCell ref="A255:A256"/>
    <mergeCell ref="B255:B256"/>
    <mergeCell ref="C255:C256"/>
    <mergeCell ref="E255:E256"/>
    <mergeCell ref="D255:D256"/>
    <mergeCell ref="C259:C260"/>
    <mergeCell ref="E259:E260"/>
    <mergeCell ref="Q257:Q258"/>
    <mergeCell ref="R257:R258"/>
    <mergeCell ref="R259:R260"/>
    <mergeCell ref="L259:L260"/>
    <mergeCell ref="A257:A258"/>
    <mergeCell ref="B257:B258"/>
    <mergeCell ref="C257:C258"/>
    <mergeCell ref="E257:E258"/>
    <mergeCell ref="D257:D258"/>
    <mergeCell ref="D259:D260"/>
    <mergeCell ref="Y259:Y260"/>
    <mergeCell ref="Z259:Z260"/>
    <mergeCell ref="T255:T256"/>
    <mergeCell ref="O257:O258"/>
    <mergeCell ref="P257:P258"/>
    <mergeCell ref="S259:S260"/>
    <mergeCell ref="Y255:Y256"/>
    <mergeCell ref="Z255:Z256"/>
    <mergeCell ref="Y257:Y258"/>
    <mergeCell ref="Z257:Z258"/>
    <mergeCell ref="Y261:Y262"/>
    <mergeCell ref="R261:R262"/>
    <mergeCell ref="S261:S262"/>
    <mergeCell ref="T261:T262"/>
    <mergeCell ref="A261:A262"/>
    <mergeCell ref="B261:B262"/>
    <mergeCell ref="C261:C262"/>
    <mergeCell ref="E261:E262"/>
    <mergeCell ref="D261:D262"/>
    <mergeCell ref="U261:U262"/>
    <mergeCell ref="Z261:Z262"/>
    <mergeCell ref="A259:A260"/>
    <mergeCell ref="B259:B260"/>
    <mergeCell ref="T259:T260"/>
    <mergeCell ref="U259:U260"/>
    <mergeCell ref="M261:M262"/>
    <mergeCell ref="N261:N262"/>
    <mergeCell ref="O261:O262"/>
    <mergeCell ref="P261:P262"/>
    <mergeCell ref="Q261:Q262"/>
    <mergeCell ref="C263:C264"/>
    <mergeCell ref="E263:E264"/>
    <mergeCell ref="U263:U264"/>
    <mergeCell ref="M265:M266"/>
    <mergeCell ref="N265:N266"/>
    <mergeCell ref="O265:O266"/>
    <mergeCell ref="Q263:Q264"/>
    <mergeCell ref="R263:R264"/>
    <mergeCell ref="S263:S264"/>
    <mergeCell ref="T263:T264"/>
    <mergeCell ref="Y263:Y264"/>
    <mergeCell ref="Z263:Z264"/>
    <mergeCell ref="A265:A266"/>
    <mergeCell ref="B265:B266"/>
    <mergeCell ref="C265:C266"/>
    <mergeCell ref="E265:E266"/>
    <mergeCell ref="Y265:Y266"/>
    <mergeCell ref="Z265:Z266"/>
    <mergeCell ref="A263:A264"/>
    <mergeCell ref="B263:B264"/>
    <mergeCell ref="A269:A270"/>
    <mergeCell ref="B269:B270"/>
    <mergeCell ref="C269:C270"/>
    <mergeCell ref="E269:E270"/>
    <mergeCell ref="D269:D270"/>
    <mergeCell ref="A267:A268"/>
    <mergeCell ref="B267:B268"/>
    <mergeCell ref="C267:C268"/>
    <mergeCell ref="E267:E268"/>
    <mergeCell ref="D267:D268"/>
    <mergeCell ref="Z267:Z268"/>
    <mergeCell ref="Y269:Y270"/>
    <mergeCell ref="Z269:Z270"/>
    <mergeCell ref="D271:D272"/>
    <mergeCell ref="Y271:Y272"/>
    <mergeCell ref="Z271:Z272"/>
    <mergeCell ref="Q267:Q268"/>
    <mergeCell ref="M267:M268"/>
    <mergeCell ref="N267:N268"/>
    <mergeCell ref="M269:M270"/>
    <mergeCell ref="A273:A274"/>
    <mergeCell ref="B273:B274"/>
    <mergeCell ref="C273:C274"/>
    <mergeCell ref="E273:E274"/>
    <mergeCell ref="C271:C272"/>
    <mergeCell ref="E271:E272"/>
    <mergeCell ref="D273:D274"/>
    <mergeCell ref="Y267:Y268"/>
    <mergeCell ref="Y273:Y274"/>
    <mergeCell ref="O267:O268"/>
    <mergeCell ref="L269:L270"/>
    <mergeCell ref="L271:L272"/>
    <mergeCell ref="L273:L274"/>
    <mergeCell ref="T267:T268"/>
    <mergeCell ref="U267:U268"/>
    <mergeCell ref="S269:S270"/>
    <mergeCell ref="Q269:Q270"/>
    <mergeCell ref="Z273:Z274"/>
    <mergeCell ref="A271:A272"/>
    <mergeCell ref="B271:B272"/>
    <mergeCell ref="Q271:Q272"/>
    <mergeCell ref="R271:R272"/>
    <mergeCell ref="S271:S272"/>
    <mergeCell ref="T271:T272"/>
    <mergeCell ref="M271:M272"/>
    <mergeCell ref="N271:N272"/>
    <mergeCell ref="O271:O272"/>
    <mergeCell ref="C275:C276"/>
    <mergeCell ref="E275:E276"/>
    <mergeCell ref="U275:U276"/>
    <mergeCell ref="M277:M278"/>
    <mergeCell ref="N277:N278"/>
    <mergeCell ref="O277:O278"/>
    <mergeCell ref="M275:M276"/>
    <mergeCell ref="N275:N276"/>
    <mergeCell ref="O275:O276"/>
    <mergeCell ref="P275:P276"/>
    <mergeCell ref="Y275:Y276"/>
    <mergeCell ref="Z275:Z276"/>
    <mergeCell ref="A277:A278"/>
    <mergeCell ref="B277:B278"/>
    <mergeCell ref="C277:C278"/>
    <mergeCell ref="E277:E278"/>
    <mergeCell ref="Y277:Y278"/>
    <mergeCell ref="Z277:Z278"/>
    <mergeCell ref="A275:A276"/>
    <mergeCell ref="B275:B276"/>
    <mergeCell ref="A279:A280"/>
    <mergeCell ref="B279:B280"/>
    <mergeCell ref="C279:C280"/>
    <mergeCell ref="E279:E280"/>
    <mergeCell ref="D279:D280"/>
    <mergeCell ref="C283:C284"/>
    <mergeCell ref="E283:E284"/>
    <mergeCell ref="Q281:Q282"/>
    <mergeCell ref="R281:R282"/>
    <mergeCell ref="R283:R284"/>
    <mergeCell ref="L283:L284"/>
    <mergeCell ref="A281:A282"/>
    <mergeCell ref="B281:B282"/>
    <mergeCell ref="C281:C282"/>
    <mergeCell ref="E281:E282"/>
    <mergeCell ref="D281:D282"/>
    <mergeCell ref="D283:D284"/>
    <mergeCell ref="Y283:Y284"/>
    <mergeCell ref="Z283:Z284"/>
    <mergeCell ref="T279:T280"/>
    <mergeCell ref="O281:O282"/>
    <mergeCell ref="P281:P282"/>
    <mergeCell ref="S283:S284"/>
    <mergeCell ref="Y279:Y280"/>
    <mergeCell ref="Z279:Z280"/>
    <mergeCell ref="Y281:Y282"/>
    <mergeCell ref="Z281:Z282"/>
    <mergeCell ref="Y285:Y286"/>
    <mergeCell ref="R285:R286"/>
    <mergeCell ref="S285:S286"/>
    <mergeCell ref="T285:T286"/>
    <mergeCell ref="A285:A286"/>
    <mergeCell ref="B285:B286"/>
    <mergeCell ref="C285:C286"/>
    <mergeCell ref="E285:E286"/>
    <mergeCell ref="D285:D286"/>
    <mergeCell ref="Z285:Z286"/>
    <mergeCell ref="A283:A284"/>
    <mergeCell ref="B283:B284"/>
    <mergeCell ref="T283:T284"/>
    <mergeCell ref="U283:U284"/>
    <mergeCell ref="M285:M286"/>
    <mergeCell ref="N285:N286"/>
    <mergeCell ref="O285:O286"/>
    <mergeCell ref="P285:P286"/>
    <mergeCell ref="Q285:Q286"/>
    <mergeCell ref="C287:C288"/>
    <mergeCell ref="E287:E288"/>
    <mergeCell ref="U287:U288"/>
    <mergeCell ref="M289:M290"/>
    <mergeCell ref="N289:N290"/>
    <mergeCell ref="O289:O290"/>
    <mergeCell ref="Q287:Q288"/>
    <mergeCell ref="R287:R288"/>
    <mergeCell ref="S287:S288"/>
    <mergeCell ref="T287:T288"/>
    <mergeCell ref="Y287:Y288"/>
    <mergeCell ref="Z287:Z288"/>
    <mergeCell ref="A289:A290"/>
    <mergeCell ref="B289:B290"/>
    <mergeCell ref="C289:C290"/>
    <mergeCell ref="E289:E290"/>
    <mergeCell ref="Y289:Y290"/>
    <mergeCell ref="Z289:Z290"/>
    <mergeCell ref="A287:A288"/>
    <mergeCell ref="B287:B288"/>
    <mergeCell ref="A293:A294"/>
    <mergeCell ref="B293:B294"/>
    <mergeCell ref="C293:C294"/>
    <mergeCell ref="E293:E294"/>
    <mergeCell ref="D293:D294"/>
    <mergeCell ref="A291:A292"/>
    <mergeCell ref="B291:B292"/>
    <mergeCell ref="C291:C292"/>
    <mergeCell ref="E291:E292"/>
    <mergeCell ref="D291:D292"/>
    <mergeCell ref="Z291:Z292"/>
    <mergeCell ref="Y293:Y294"/>
    <mergeCell ref="Z293:Z294"/>
    <mergeCell ref="D295:D296"/>
    <mergeCell ref="Y295:Y296"/>
    <mergeCell ref="Z295:Z296"/>
    <mergeCell ref="Q291:Q292"/>
    <mergeCell ref="M291:M292"/>
    <mergeCell ref="N291:N292"/>
    <mergeCell ref="N293:N294"/>
    <mergeCell ref="A297:A298"/>
    <mergeCell ref="B297:B298"/>
    <mergeCell ref="C297:C298"/>
    <mergeCell ref="E297:E298"/>
    <mergeCell ref="C295:C296"/>
    <mergeCell ref="E295:E296"/>
    <mergeCell ref="D297:D298"/>
    <mergeCell ref="Y291:Y292"/>
    <mergeCell ref="Y297:Y298"/>
    <mergeCell ref="M293:M294"/>
    <mergeCell ref="L293:L294"/>
    <mergeCell ref="L295:L296"/>
    <mergeCell ref="L297:L298"/>
    <mergeCell ref="O293:O294"/>
    <mergeCell ref="P293:P294"/>
    <mergeCell ref="O295:O296"/>
    <mergeCell ref="P295:P296"/>
    <mergeCell ref="Z297:Z298"/>
    <mergeCell ref="A295:A296"/>
    <mergeCell ref="B295:B296"/>
    <mergeCell ref="Q295:Q296"/>
    <mergeCell ref="R295:R296"/>
    <mergeCell ref="S295:S296"/>
    <mergeCell ref="T295:T296"/>
    <mergeCell ref="M295:M296"/>
    <mergeCell ref="N295:N296"/>
    <mergeCell ref="T297:T298"/>
    <mergeCell ref="Y299:Y300"/>
    <mergeCell ref="Z299:Z300"/>
    <mergeCell ref="A299:A300"/>
    <mergeCell ref="B299:B300"/>
    <mergeCell ref="C299:C300"/>
    <mergeCell ref="E299:E300"/>
    <mergeCell ref="M299:M300"/>
    <mergeCell ref="N299:N300"/>
    <mergeCell ref="O299:O300"/>
    <mergeCell ref="P299:P300"/>
    <mergeCell ref="A305:A306"/>
    <mergeCell ref="B305:B306"/>
    <mergeCell ref="C305:C306"/>
    <mergeCell ref="E305:E306"/>
    <mergeCell ref="D305:D306"/>
    <mergeCell ref="A303:A304"/>
    <mergeCell ref="B303:B304"/>
    <mergeCell ref="C303:C304"/>
    <mergeCell ref="E303:E304"/>
    <mergeCell ref="D303:D304"/>
    <mergeCell ref="Z303:Z304"/>
    <mergeCell ref="Y305:Y306"/>
    <mergeCell ref="Z305:Z306"/>
    <mergeCell ref="D307:D308"/>
    <mergeCell ref="Y307:Y308"/>
    <mergeCell ref="Z307:Z308"/>
    <mergeCell ref="O303:O304"/>
    <mergeCell ref="L307:L308"/>
    <mergeCell ref="M307:M308"/>
    <mergeCell ref="N307:N308"/>
    <mergeCell ref="A307:A308"/>
    <mergeCell ref="B307:B308"/>
    <mergeCell ref="C307:C308"/>
    <mergeCell ref="E307:E308"/>
    <mergeCell ref="A309:A310"/>
    <mergeCell ref="B309:B310"/>
    <mergeCell ref="C309:C310"/>
    <mergeCell ref="E309:E310"/>
    <mergeCell ref="D309:D310"/>
    <mergeCell ref="Z309:Z310"/>
    <mergeCell ref="Q311:Q312"/>
    <mergeCell ref="O311:O312"/>
    <mergeCell ref="P311:P312"/>
    <mergeCell ref="Y309:Y310"/>
    <mergeCell ref="Y311:Y312"/>
    <mergeCell ref="U311:U312"/>
    <mergeCell ref="Z311:Z312"/>
    <mergeCell ref="T309:T310"/>
    <mergeCell ref="R311:R312"/>
    <mergeCell ref="A311:A312"/>
    <mergeCell ref="B311:B312"/>
    <mergeCell ref="S313:S314"/>
    <mergeCell ref="C311:C312"/>
    <mergeCell ref="M311:M312"/>
    <mergeCell ref="D313:D314"/>
    <mergeCell ref="L311:L312"/>
    <mergeCell ref="L313:L314"/>
    <mergeCell ref="N311:N312"/>
    <mergeCell ref="A313:A314"/>
    <mergeCell ref="Y313:Y314"/>
    <mergeCell ref="Z313:Z314"/>
    <mergeCell ref="M313:M314"/>
    <mergeCell ref="P313:P314"/>
    <mergeCell ref="Q313:Q314"/>
    <mergeCell ref="T313:T314"/>
    <mergeCell ref="U313:U314"/>
    <mergeCell ref="N313:N314"/>
    <mergeCell ref="O313:O314"/>
    <mergeCell ref="R313:R314"/>
    <mergeCell ref="B313:B314"/>
    <mergeCell ref="C313:C314"/>
    <mergeCell ref="E313:E314"/>
    <mergeCell ref="A315:A316"/>
    <mergeCell ref="B315:B316"/>
    <mergeCell ref="E315:E316"/>
    <mergeCell ref="A317:A318"/>
    <mergeCell ref="B317:B318"/>
    <mergeCell ref="C317:C318"/>
    <mergeCell ref="E317:E318"/>
    <mergeCell ref="D317:D318"/>
    <mergeCell ref="Y321:Y322"/>
    <mergeCell ref="M319:M320"/>
    <mergeCell ref="N319:N320"/>
    <mergeCell ref="S317:S318"/>
    <mergeCell ref="P319:P320"/>
    <mergeCell ref="Y315:Y316"/>
    <mergeCell ref="Z315:Z316"/>
    <mergeCell ref="Y317:Y318"/>
    <mergeCell ref="Z317:Z318"/>
    <mergeCell ref="P317:P318"/>
    <mergeCell ref="Q317:Q318"/>
    <mergeCell ref="T317:T318"/>
    <mergeCell ref="U317:U318"/>
    <mergeCell ref="R317:R318"/>
    <mergeCell ref="Q315:Q316"/>
    <mergeCell ref="Z321:Z322"/>
    <mergeCell ref="Y319:Y320"/>
    <mergeCell ref="Z319:Z320"/>
    <mergeCell ref="O319:O320"/>
    <mergeCell ref="A319:A320"/>
    <mergeCell ref="B319:B320"/>
    <mergeCell ref="D321:D322"/>
    <mergeCell ref="L321:L322"/>
    <mergeCell ref="U319:U320"/>
    <mergeCell ref="Q319:Q320"/>
    <mergeCell ref="A323:A324"/>
    <mergeCell ref="B323:B324"/>
    <mergeCell ref="C323:C324"/>
    <mergeCell ref="E323:E324"/>
    <mergeCell ref="O323:O324"/>
    <mergeCell ref="A321:A322"/>
    <mergeCell ref="B321:B322"/>
    <mergeCell ref="C321:C322"/>
    <mergeCell ref="E321:E322"/>
    <mergeCell ref="D323:D324"/>
    <mergeCell ref="Z329:Z330"/>
    <mergeCell ref="Y329:Y330"/>
    <mergeCell ref="Y323:Y324"/>
    <mergeCell ref="A325:A326"/>
    <mergeCell ref="B325:B326"/>
    <mergeCell ref="C325:C326"/>
    <mergeCell ref="E325:E326"/>
    <mergeCell ref="D325:D326"/>
    <mergeCell ref="P323:P324"/>
    <mergeCell ref="M323:M324"/>
    <mergeCell ref="A327:A328"/>
    <mergeCell ref="Z323:Z324"/>
    <mergeCell ref="Y325:Y326"/>
    <mergeCell ref="Z325:Z326"/>
    <mergeCell ref="Y327:Y328"/>
    <mergeCell ref="Z327:Z328"/>
    <mergeCell ref="N323:N324"/>
    <mergeCell ref="U325:U326"/>
    <mergeCell ref="N325:N326"/>
    <mergeCell ref="O325:O326"/>
    <mergeCell ref="C331:C332"/>
    <mergeCell ref="E331:E332"/>
    <mergeCell ref="C329:C330"/>
    <mergeCell ref="E329:E330"/>
    <mergeCell ref="A329:A330"/>
    <mergeCell ref="B329:B330"/>
    <mergeCell ref="Y331:Y332"/>
    <mergeCell ref="Z331:Z332"/>
    <mergeCell ref="M327:M328"/>
    <mergeCell ref="A335:A336"/>
    <mergeCell ref="B335:B336"/>
    <mergeCell ref="C335:C336"/>
    <mergeCell ref="E335:E336"/>
    <mergeCell ref="A333:A334"/>
    <mergeCell ref="B333:B334"/>
    <mergeCell ref="C333:C334"/>
    <mergeCell ref="T331:T332"/>
    <mergeCell ref="U331:U332"/>
    <mergeCell ref="U333:U334"/>
    <mergeCell ref="T333:T334"/>
    <mergeCell ref="Q333:Q334"/>
    <mergeCell ref="S333:S334"/>
    <mergeCell ref="S331:S332"/>
    <mergeCell ref="L339:L340"/>
    <mergeCell ref="R337:R338"/>
    <mergeCell ref="E333:E334"/>
    <mergeCell ref="Y333:Y334"/>
    <mergeCell ref="Z333:Z334"/>
    <mergeCell ref="U335:U336"/>
    <mergeCell ref="E337:E338"/>
    <mergeCell ref="Z339:Z340"/>
    <mergeCell ref="Y335:Y336"/>
    <mergeCell ref="Z335:Z336"/>
    <mergeCell ref="Z341:Z342"/>
    <mergeCell ref="A339:A340"/>
    <mergeCell ref="B339:B340"/>
    <mergeCell ref="C339:C340"/>
    <mergeCell ref="E339:E340"/>
    <mergeCell ref="Y341:Y342"/>
    <mergeCell ref="E341:E342"/>
    <mergeCell ref="Y339:Y340"/>
    <mergeCell ref="A341:A342"/>
    <mergeCell ref="B341:B342"/>
    <mergeCell ref="C341:C342"/>
    <mergeCell ref="C301:C302"/>
    <mergeCell ref="A301:A302"/>
    <mergeCell ref="B301:B302"/>
    <mergeCell ref="A337:A338"/>
    <mergeCell ref="B337:B338"/>
    <mergeCell ref="C337:C338"/>
    <mergeCell ref="B327:B328"/>
    <mergeCell ref="A331:A332"/>
    <mergeCell ref="B331:B332"/>
    <mergeCell ref="E301:E302"/>
    <mergeCell ref="C327:C328"/>
    <mergeCell ref="E327:E328"/>
    <mergeCell ref="C319:C320"/>
    <mergeCell ref="E319:E320"/>
    <mergeCell ref="D319:D320"/>
    <mergeCell ref="C315:C316"/>
    <mergeCell ref="E311:E312"/>
    <mergeCell ref="D311:D312"/>
    <mergeCell ref="Y337:Y338"/>
    <mergeCell ref="Z337:Z338"/>
    <mergeCell ref="M337:M338"/>
    <mergeCell ref="S335:S336"/>
    <mergeCell ref="T335:T336"/>
    <mergeCell ref="T337:T338"/>
    <mergeCell ref="U337:U338"/>
    <mergeCell ref="Q335:Q336"/>
    <mergeCell ref="R335:R336"/>
    <mergeCell ref="M335:M336"/>
    <mergeCell ref="Y343:Y344"/>
    <mergeCell ref="Z343:Z344"/>
    <mergeCell ref="D343:D344"/>
    <mergeCell ref="M343:M344"/>
    <mergeCell ref="N343:N344"/>
    <mergeCell ref="O343:O344"/>
    <mergeCell ref="L343:L344"/>
    <mergeCell ref="P343:P344"/>
    <mergeCell ref="Q343:Q344"/>
    <mergeCell ref="R343:R344"/>
    <mergeCell ref="A343:A344"/>
    <mergeCell ref="B343:B344"/>
    <mergeCell ref="C343:C344"/>
    <mergeCell ref="E343:E344"/>
    <mergeCell ref="Y301:Y302"/>
    <mergeCell ref="Z301:Z302"/>
    <mergeCell ref="M305:M306"/>
    <mergeCell ref="N305:N306"/>
    <mergeCell ref="O305:O306"/>
    <mergeCell ref="P305:P306"/>
    <mergeCell ref="Y303:Y304"/>
    <mergeCell ref="T301:T302"/>
    <mergeCell ref="M303:M304"/>
    <mergeCell ref="N303:N304"/>
    <mergeCell ref="U305:U306"/>
    <mergeCell ref="M301:M302"/>
    <mergeCell ref="N301:N302"/>
    <mergeCell ref="O301:O302"/>
    <mergeCell ref="P301:P302"/>
    <mergeCell ref="Q305:Q306"/>
    <mergeCell ref="N345:N346"/>
    <mergeCell ref="O345:O346"/>
    <mergeCell ref="R325:R326"/>
    <mergeCell ref="S325:S326"/>
    <mergeCell ref="Q327:Q328"/>
    <mergeCell ref="R327:R328"/>
    <mergeCell ref="P325:P326"/>
    <mergeCell ref="Q325:Q326"/>
    <mergeCell ref="S327:S328"/>
    <mergeCell ref="Q331:Q332"/>
    <mergeCell ref="C345:C346"/>
    <mergeCell ref="E345:E346"/>
    <mergeCell ref="D345:D346"/>
    <mergeCell ref="L345:L346"/>
    <mergeCell ref="Y345:Y346"/>
    <mergeCell ref="R345:R346"/>
    <mergeCell ref="S345:S346"/>
    <mergeCell ref="T345:T346"/>
    <mergeCell ref="U345:U346"/>
    <mergeCell ref="M345:M346"/>
    <mergeCell ref="Z345:Z346"/>
    <mergeCell ref="A347:A348"/>
    <mergeCell ref="B347:B348"/>
    <mergeCell ref="C347:C348"/>
    <mergeCell ref="E347:E348"/>
    <mergeCell ref="Y347:Y348"/>
    <mergeCell ref="Z347:Z348"/>
    <mergeCell ref="A345:A346"/>
    <mergeCell ref="B345:B346"/>
    <mergeCell ref="Q345:Q346"/>
    <mergeCell ref="A351:A352"/>
    <mergeCell ref="B351:B352"/>
    <mergeCell ref="C351:C352"/>
    <mergeCell ref="E351:E352"/>
    <mergeCell ref="D351:D352"/>
    <mergeCell ref="A349:A350"/>
    <mergeCell ref="B349:B350"/>
    <mergeCell ref="C349:C350"/>
    <mergeCell ref="E349:E350"/>
    <mergeCell ref="Y353:Y354"/>
    <mergeCell ref="Z353:Z354"/>
    <mergeCell ref="M349:M350"/>
    <mergeCell ref="L351:L352"/>
    <mergeCell ref="L353:L354"/>
    <mergeCell ref="Y349:Y350"/>
    <mergeCell ref="Z349:Z350"/>
    <mergeCell ref="Y351:Y352"/>
    <mergeCell ref="Z351:Z352"/>
    <mergeCell ref="T353:T354"/>
    <mergeCell ref="Y355:Y356"/>
    <mergeCell ref="Z355:Z356"/>
    <mergeCell ref="T355:T356"/>
    <mergeCell ref="Q355:Q356"/>
    <mergeCell ref="R355:R356"/>
    <mergeCell ref="S355:S356"/>
    <mergeCell ref="A355:A356"/>
    <mergeCell ref="B355:B356"/>
    <mergeCell ref="C355:C356"/>
    <mergeCell ref="E355:E356"/>
    <mergeCell ref="D355:D356"/>
    <mergeCell ref="A353:A354"/>
    <mergeCell ref="B353:B354"/>
    <mergeCell ref="M353:M354"/>
    <mergeCell ref="N353:N354"/>
    <mergeCell ref="O353:O354"/>
    <mergeCell ref="P353:P354"/>
    <mergeCell ref="C353:C354"/>
    <mergeCell ref="E353:E354"/>
    <mergeCell ref="D353:D354"/>
    <mergeCell ref="C357:C358"/>
    <mergeCell ref="E357:E358"/>
    <mergeCell ref="U357:U358"/>
    <mergeCell ref="M359:M360"/>
    <mergeCell ref="N359:N360"/>
    <mergeCell ref="O359:O360"/>
    <mergeCell ref="M357:M358"/>
    <mergeCell ref="N357:N358"/>
    <mergeCell ref="O357:O358"/>
    <mergeCell ref="P357:P358"/>
    <mergeCell ref="Y357:Y358"/>
    <mergeCell ref="Z357:Z358"/>
    <mergeCell ref="A359:A360"/>
    <mergeCell ref="B359:B360"/>
    <mergeCell ref="C359:C360"/>
    <mergeCell ref="E359:E360"/>
    <mergeCell ref="Y359:Y360"/>
    <mergeCell ref="Z359:Z360"/>
    <mergeCell ref="A357:A358"/>
    <mergeCell ref="B357:B358"/>
    <mergeCell ref="A363:A364"/>
    <mergeCell ref="B363:B364"/>
    <mergeCell ref="C363:C364"/>
    <mergeCell ref="E363:E364"/>
    <mergeCell ref="A361:A362"/>
    <mergeCell ref="B361:B362"/>
    <mergeCell ref="C361:C362"/>
    <mergeCell ref="E361:E362"/>
    <mergeCell ref="D363:D364"/>
    <mergeCell ref="D365:D366"/>
    <mergeCell ref="Y365:Y366"/>
    <mergeCell ref="Z365:Z366"/>
    <mergeCell ref="T361:T362"/>
    <mergeCell ref="R365:R366"/>
    <mergeCell ref="S365:S366"/>
    <mergeCell ref="P365:P366"/>
    <mergeCell ref="Y361:Y362"/>
    <mergeCell ref="O365:O366"/>
    <mergeCell ref="N363:N364"/>
    <mergeCell ref="A365:A366"/>
    <mergeCell ref="B365:B366"/>
    <mergeCell ref="T365:T366"/>
    <mergeCell ref="T367:T368"/>
    <mergeCell ref="C365:C366"/>
    <mergeCell ref="Y367:Y368"/>
    <mergeCell ref="Q367:Q368"/>
    <mergeCell ref="R367:R368"/>
    <mergeCell ref="O367:O368"/>
    <mergeCell ref="P367:P368"/>
    <mergeCell ref="U367:U368"/>
    <mergeCell ref="Z361:Z362"/>
    <mergeCell ref="Y363:Y364"/>
    <mergeCell ref="E367:E368"/>
    <mergeCell ref="M367:M368"/>
    <mergeCell ref="N367:N368"/>
    <mergeCell ref="Z367:Z368"/>
    <mergeCell ref="Z363:Z364"/>
    <mergeCell ref="E365:E366"/>
    <mergeCell ref="M363:M364"/>
    <mergeCell ref="D367:D368"/>
    <mergeCell ref="L373:L374"/>
    <mergeCell ref="U365:U366"/>
    <mergeCell ref="Q365:Q366"/>
    <mergeCell ref="B369:B370"/>
    <mergeCell ref="C369:C370"/>
    <mergeCell ref="E369:E370"/>
    <mergeCell ref="M365:M366"/>
    <mergeCell ref="N365:N366"/>
    <mergeCell ref="U369:U370"/>
    <mergeCell ref="T369:T370"/>
    <mergeCell ref="R371:R372"/>
    <mergeCell ref="S371:S372"/>
    <mergeCell ref="D371:D372"/>
    <mergeCell ref="L369:L370"/>
    <mergeCell ref="L371:L372"/>
    <mergeCell ref="Y369:Y370"/>
    <mergeCell ref="M373:M374"/>
    <mergeCell ref="N373:N374"/>
    <mergeCell ref="O369:O370"/>
    <mergeCell ref="P369:P370"/>
    <mergeCell ref="D369:D370"/>
    <mergeCell ref="M371:M372"/>
    <mergeCell ref="N371:N372"/>
    <mergeCell ref="O371:O372"/>
    <mergeCell ref="Q369:Q370"/>
    <mergeCell ref="Z369:Z370"/>
    <mergeCell ref="A371:A372"/>
    <mergeCell ref="B371:B372"/>
    <mergeCell ref="C371:C372"/>
    <mergeCell ref="E371:E372"/>
    <mergeCell ref="Y371:Y372"/>
    <mergeCell ref="Z371:Z372"/>
    <mergeCell ref="A369:A370"/>
    <mergeCell ref="M369:M370"/>
    <mergeCell ref="N369:N370"/>
    <mergeCell ref="A373:A374"/>
    <mergeCell ref="B373:B374"/>
    <mergeCell ref="C373:C374"/>
    <mergeCell ref="D373:D374"/>
    <mergeCell ref="T371:T372"/>
    <mergeCell ref="U371:U372"/>
    <mergeCell ref="E373:E374"/>
    <mergeCell ref="T373:T374"/>
    <mergeCell ref="U373:U374"/>
    <mergeCell ref="M375:M376"/>
    <mergeCell ref="N375:N376"/>
    <mergeCell ref="A375:A376"/>
    <mergeCell ref="B375:B376"/>
    <mergeCell ref="C375:C376"/>
    <mergeCell ref="E375:E376"/>
    <mergeCell ref="D375:D376"/>
    <mergeCell ref="L375:L376"/>
    <mergeCell ref="Y373:Y374"/>
    <mergeCell ref="Z373:Z374"/>
    <mergeCell ref="Y375:Y376"/>
    <mergeCell ref="Z375:Z376"/>
    <mergeCell ref="Y377:Y378"/>
    <mergeCell ref="Z377:Z378"/>
    <mergeCell ref="Z379:Z380"/>
    <mergeCell ref="T379:T380"/>
    <mergeCell ref="U379:U380"/>
    <mergeCell ref="A379:A380"/>
    <mergeCell ref="B379:B380"/>
    <mergeCell ref="C379:C380"/>
    <mergeCell ref="E379:E380"/>
    <mergeCell ref="D379:D380"/>
    <mergeCell ref="S379:S380"/>
    <mergeCell ref="M379:M380"/>
    <mergeCell ref="D377:D378"/>
    <mergeCell ref="O377:O378"/>
    <mergeCell ref="Y379:Y380"/>
    <mergeCell ref="N379:N380"/>
    <mergeCell ref="P377:P378"/>
    <mergeCell ref="U377:U378"/>
    <mergeCell ref="L377:L378"/>
    <mergeCell ref="L379:L380"/>
    <mergeCell ref="M377:M378"/>
    <mergeCell ref="R377:R378"/>
    <mergeCell ref="A381:A382"/>
    <mergeCell ref="B381:B382"/>
    <mergeCell ref="N377:N378"/>
    <mergeCell ref="A377:A378"/>
    <mergeCell ref="B377:B378"/>
    <mergeCell ref="Q377:Q378"/>
    <mergeCell ref="M381:M382"/>
    <mergeCell ref="C377:C378"/>
    <mergeCell ref="N381:N382"/>
    <mergeCell ref="E377:E378"/>
    <mergeCell ref="A383:A384"/>
    <mergeCell ref="B383:B384"/>
    <mergeCell ref="C383:C384"/>
    <mergeCell ref="E383:E384"/>
    <mergeCell ref="Y383:Y384"/>
    <mergeCell ref="Z383:Z384"/>
    <mergeCell ref="M383:M384"/>
    <mergeCell ref="N383:N384"/>
    <mergeCell ref="O383:O384"/>
    <mergeCell ref="B385:B386"/>
    <mergeCell ref="C385:C386"/>
    <mergeCell ref="E385:E386"/>
    <mergeCell ref="D387:D388"/>
    <mergeCell ref="Y381:Y382"/>
    <mergeCell ref="Z381:Z382"/>
    <mergeCell ref="L387:L388"/>
    <mergeCell ref="C381:C382"/>
    <mergeCell ref="E381:E382"/>
    <mergeCell ref="E387:E388"/>
    <mergeCell ref="A387:A388"/>
    <mergeCell ref="B387:B388"/>
    <mergeCell ref="C387:C388"/>
    <mergeCell ref="A391:A392"/>
    <mergeCell ref="B391:B392"/>
    <mergeCell ref="C391:C392"/>
    <mergeCell ref="A385:A386"/>
    <mergeCell ref="Q389:Q390"/>
    <mergeCell ref="R389:R390"/>
    <mergeCell ref="P389:P390"/>
    <mergeCell ref="O393:O394"/>
    <mergeCell ref="P393:P394"/>
    <mergeCell ref="E389:E390"/>
    <mergeCell ref="O389:O390"/>
    <mergeCell ref="L389:L390"/>
    <mergeCell ref="L391:L392"/>
    <mergeCell ref="L393:L394"/>
    <mergeCell ref="N393:N394"/>
    <mergeCell ref="A389:A390"/>
    <mergeCell ref="B389:B390"/>
    <mergeCell ref="M389:M390"/>
    <mergeCell ref="N389:N390"/>
    <mergeCell ref="C389:C390"/>
    <mergeCell ref="D389:D390"/>
    <mergeCell ref="D391:D392"/>
    <mergeCell ref="E393:E394"/>
    <mergeCell ref="E391:E392"/>
    <mergeCell ref="A395:A396"/>
    <mergeCell ref="A393:A394"/>
    <mergeCell ref="B393:B394"/>
    <mergeCell ref="B395:B396"/>
    <mergeCell ref="C393:C394"/>
    <mergeCell ref="M393:M394"/>
    <mergeCell ref="D395:D396"/>
    <mergeCell ref="L395:L396"/>
    <mergeCell ref="C395:C396"/>
    <mergeCell ref="E395:E396"/>
    <mergeCell ref="A399:A400"/>
    <mergeCell ref="B399:B400"/>
    <mergeCell ref="C399:C400"/>
    <mergeCell ref="D399:D400"/>
    <mergeCell ref="A397:A398"/>
    <mergeCell ref="B397:B398"/>
    <mergeCell ref="C397:C398"/>
    <mergeCell ref="E397:E398"/>
    <mergeCell ref="D397:D398"/>
    <mergeCell ref="E405:E406"/>
    <mergeCell ref="M397:M398"/>
    <mergeCell ref="N397:N398"/>
    <mergeCell ref="O397:O398"/>
    <mergeCell ref="E399:E400"/>
    <mergeCell ref="L405:L406"/>
    <mergeCell ref="L397:L398"/>
    <mergeCell ref="O399:O400"/>
    <mergeCell ref="L403:L404"/>
    <mergeCell ref="M399:M400"/>
    <mergeCell ref="A401:A402"/>
    <mergeCell ref="B401:B402"/>
    <mergeCell ref="C401:C402"/>
    <mergeCell ref="Z405:Z406"/>
    <mergeCell ref="Y405:Y406"/>
    <mergeCell ref="T405:T406"/>
    <mergeCell ref="S401:S402"/>
    <mergeCell ref="Q401:Q402"/>
    <mergeCell ref="R401:R402"/>
    <mergeCell ref="U405:U406"/>
    <mergeCell ref="Y395:Y396"/>
    <mergeCell ref="Z395:Z396"/>
    <mergeCell ref="T385:T386"/>
    <mergeCell ref="U385:U386"/>
    <mergeCell ref="E401:E402"/>
    <mergeCell ref="D401:D402"/>
    <mergeCell ref="U393:U394"/>
    <mergeCell ref="M395:M396"/>
    <mergeCell ref="N395:N396"/>
    <mergeCell ref="D393:D394"/>
    <mergeCell ref="Y391:Y392"/>
    <mergeCell ref="Z391:Z392"/>
    <mergeCell ref="Y393:Y394"/>
    <mergeCell ref="Z393:Z394"/>
    <mergeCell ref="Y401:Y402"/>
    <mergeCell ref="Z401:Z402"/>
    <mergeCell ref="Y397:Y398"/>
    <mergeCell ref="Z397:Z398"/>
    <mergeCell ref="Y399:Y400"/>
    <mergeCell ref="Z399:Z400"/>
    <mergeCell ref="Y389:Y390"/>
    <mergeCell ref="Z389:Z390"/>
    <mergeCell ref="T5:T6"/>
    <mergeCell ref="U5:U6"/>
    <mergeCell ref="Y385:Y386"/>
    <mergeCell ref="Z385:Z386"/>
    <mergeCell ref="Y387:Y388"/>
    <mergeCell ref="Z387:Z388"/>
    <mergeCell ref="U7:U8"/>
    <mergeCell ref="T11:T12"/>
    <mergeCell ref="A1:Z1"/>
    <mergeCell ref="M5:M6"/>
    <mergeCell ref="N5:N6"/>
    <mergeCell ref="O5:O6"/>
    <mergeCell ref="P5:P6"/>
    <mergeCell ref="Q5:Q6"/>
    <mergeCell ref="B5:B6"/>
    <mergeCell ref="R5:R6"/>
    <mergeCell ref="S5:S6"/>
    <mergeCell ref="U2:U4"/>
    <mergeCell ref="Q7:Q8"/>
    <mergeCell ref="R7:R8"/>
    <mergeCell ref="S7:S8"/>
    <mergeCell ref="S11:S12"/>
    <mergeCell ref="R11:R12"/>
    <mergeCell ref="N9:N10"/>
    <mergeCell ref="O9:O10"/>
    <mergeCell ref="P9:P10"/>
    <mergeCell ref="O11:O12"/>
    <mergeCell ref="P11:P12"/>
    <mergeCell ref="U9:U10"/>
    <mergeCell ref="T2:T4"/>
    <mergeCell ref="S2:S4"/>
    <mergeCell ref="R13:R14"/>
    <mergeCell ref="T13:T14"/>
    <mergeCell ref="S13:S14"/>
    <mergeCell ref="S9:S10"/>
    <mergeCell ref="T9:T10"/>
    <mergeCell ref="U13:U14"/>
    <mergeCell ref="U11:U12"/>
    <mergeCell ref="N13:N14"/>
    <mergeCell ref="O13:O14"/>
    <mergeCell ref="P13:P14"/>
    <mergeCell ref="Q13:Q14"/>
    <mergeCell ref="P17:P18"/>
    <mergeCell ref="Q23:Q24"/>
    <mergeCell ref="Q15:Q16"/>
    <mergeCell ref="Q9:Q10"/>
    <mergeCell ref="R9:R10"/>
    <mergeCell ref="Q11:Q12"/>
    <mergeCell ref="R25:R26"/>
    <mergeCell ref="S25:S26"/>
    <mergeCell ref="Q17:Q18"/>
    <mergeCell ref="R17:R18"/>
    <mergeCell ref="S17:S18"/>
    <mergeCell ref="U15:U16"/>
    <mergeCell ref="R15:R16"/>
    <mergeCell ref="S15:S16"/>
    <mergeCell ref="T15:T16"/>
    <mergeCell ref="T25:T26"/>
    <mergeCell ref="U25:U26"/>
    <mergeCell ref="U21:U22"/>
    <mergeCell ref="U17:U18"/>
    <mergeCell ref="T27:T28"/>
    <mergeCell ref="U27:U28"/>
    <mergeCell ref="S21:S22"/>
    <mergeCell ref="Q21:Q22"/>
    <mergeCell ref="R21:R22"/>
    <mergeCell ref="P23:P24"/>
    <mergeCell ref="Q25:Q26"/>
    <mergeCell ref="R33:R34"/>
    <mergeCell ref="S33:S34"/>
    <mergeCell ref="Q29:Q30"/>
    <mergeCell ref="R29:R30"/>
    <mergeCell ref="S29:S30"/>
    <mergeCell ref="Q31:Q32"/>
    <mergeCell ref="R31:R32"/>
    <mergeCell ref="M33:M34"/>
    <mergeCell ref="N33:N34"/>
    <mergeCell ref="O33:O34"/>
    <mergeCell ref="P33:P34"/>
    <mergeCell ref="U33:U34"/>
    <mergeCell ref="O27:O28"/>
    <mergeCell ref="P27:P28"/>
    <mergeCell ref="T29:T30"/>
    <mergeCell ref="U29:U30"/>
    <mergeCell ref="U31:U32"/>
    <mergeCell ref="S35:S36"/>
    <mergeCell ref="T35:T36"/>
    <mergeCell ref="T37:T38"/>
    <mergeCell ref="U37:U38"/>
    <mergeCell ref="S31:S32"/>
    <mergeCell ref="P37:P38"/>
    <mergeCell ref="Q37:Q38"/>
    <mergeCell ref="R37:R38"/>
    <mergeCell ref="S37:S38"/>
    <mergeCell ref="Q35:Q36"/>
    <mergeCell ref="R35:R36"/>
    <mergeCell ref="M39:M40"/>
    <mergeCell ref="N39:N40"/>
    <mergeCell ref="O39:O40"/>
    <mergeCell ref="P39:P40"/>
    <mergeCell ref="Q39:Q40"/>
    <mergeCell ref="R39:R40"/>
    <mergeCell ref="S39:S40"/>
    <mergeCell ref="U39:U40"/>
    <mergeCell ref="S41:S42"/>
    <mergeCell ref="T41:T42"/>
    <mergeCell ref="U41:U42"/>
    <mergeCell ref="M43:M44"/>
    <mergeCell ref="N43:N44"/>
    <mergeCell ref="O43:O44"/>
    <mergeCell ref="P43:P44"/>
    <mergeCell ref="Q43:Q44"/>
    <mergeCell ref="M41:M42"/>
    <mergeCell ref="N41:N42"/>
    <mergeCell ref="M47:M48"/>
    <mergeCell ref="N47:N48"/>
    <mergeCell ref="O47:O48"/>
    <mergeCell ref="P47:P48"/>
    <mergeCell ref="P49:P50"/>
    <mergeCell ref="Q49:Q50"/>
    <mergeCell ref="R49:R50"/>
    <mergeCell ref="P51:P52"/>
    <mergeCell ref="R53:R54"/>
    <mergeCell ref="U49:U50"/>
    <mergeCell ref="R51:R52"/>
    <mergeCell ref="S49:S50"/>
    <mergeCell ref="T49:T50"/>
    <mergeCell ref="S51:S52"/>
    <mergeCell ref="U51:U52"/>
    <mergeCell ref="S53:S54"/>
    <mergeCell ref="Q53:Q54"/>
    <mergeCell ref="N53:N54"/>
    <mergeCell ref="O53:O54"/>
    <mergeCell ref="P53:P54"/>
    <mergeCell ref="U57:U58"/>
    <mergeCell ref="T53:T54"/>
    <mergeCell ref="U53:U54"/>
    <mergeCell ref="U55:U56"/>
    <mergeCell ref="S59:S60"/>
    <mergeCell ref="T59:T60"/>
    <mergeCell ref="T57:T58"/>
    <mergeCell ref="S57:S58"/>
    <mergeCell ref="U59:U60"/>
    <mergeCell ref="T55:T56"/>
    <mergeCell ref="P61:P62"/>
    <mergeCell ref="Q61:Q62"/>
    <mergeCell ref="R61:R62"/>
    <mergeCell ref="P59:P60"/>
    <mergeCell ref="Q59:Q60"/>
    <mergeCell ref="R59:R60"/>
    <mergeCell ref="Q57:Q58"/>
    <mergeCell ref="S61:S62"/>
    <mergeCell ref="U61:U62"/>
    <mergeCell ref="M63:M64"/>
    <mergeCell ref="N63:N64"/>
    <mergeCell ref="O63:O64"/>
    <mergeCell ref="P63:P64"/>
    <mergeCell ref="Q63:Q64"/>
    <mergeCell ref="R63:R64"/>
    <mergeCell ref="S63:S64"/>
    <mergeCell ref="U63:U64"/>
    <mergeCell ref="T61:T62"/>
    <mergeCell ref="S65:S66"/>
    <mergeCell ref="T65:T66"/>
    <mergeCell ref="U65:U66"/>
    <mergeCell ref="M67:M68"/>
    <mergeCell ref="N67:N68"/>
    <mergeCell ref="O67:O68"/>
    <mergeCell ref="P67:P68"/>
    <mergeCell ref="Q67:Q68"/>
    <mergeCell ref="M65:M66"/>
    <mergeCell ref="N65:N66"/>
    <mergeCell ref="M71:M72"/>
    <mergeCell ref="N71:N72"/>
    <mergeCell ref="O71:O72"/>
    <mergeCell ref="P71:P72"/>
    <mergeCell ref="P73:P74"/>
    <mergeCell ref="Q73:Q74"/>
    <mergeCell ref="R73:R74"/>
    <mergeCell ref="P75:P76"/>
    <mergeCell ref="R77:R78"/>
    <mergeCell ref="U73:U74"/>
    <mergeCell ref="S77:S78"/>
    <mergeCell ref="Q77:Q78"/>
    <mergeCell ref="P77:P78"/>
    <mergeCell ref="T77:T78"/>
    <mergeCell ref="U69:U70"/>
    <mergeCell ref="R75:R76"/>
    <mergeCell ref="S73:S74"/>
    <mergeCell ref="T73:T74"/>
    <mergeCell ref="S75:S76"/>
    <mergeCell ref="T75:T76"/>
    <mergeCell ref="U75:U76"/>
    <mergeCell ref="T71:T72"/>
    <mergeCell ref="O75:O76"/>
    <mergeCell ref="T83:T84"/>
    <mergeCell ref="P79:P80"/>
    <mergeCell ref="T81:T82"/>
    <mergeCell ref="Q81:Q82"/>
    <mergeCell ref="R81:R82"/>
    <mergeCell ref="S81:S82"/>
    <mergeCell ref="Q83:Q84"/>
    <mergeCell ref="R83:R84"/>
    <mergeCell ref="O81:O82"/>
    <mergeCell ref="Q85:Q86"/>
    <mergeCell ref="M85:M86"/>
    <mergeCell ref="N85:N86"/>
    <mergeCell ref="O85:O86"/>
    <mergeCell ref="M83:M84"/>
    <mergeCell ref="R85:R86"/>
    <mergeCell ref="N83:N84"/>
    <mergeCell ref="O83:O84"/>
    <mergeCell ref="S85:S86"/>
    <mergeCell ref="U85:U86"/>
    <mergeCell ref="M87:M88"/>
    <mergeCell ref="N87:N88"/>
    <mergeCell ref="O87:O88"/>
    <mergeCell ref="P87:P88"/>
    <mergeCell ref="Q87:Q88"/>
    <mergeCell ref="R87:R88"/>
    <mergeCell ref="S87:S88"/>
    <mergeCell ref="U87:U88"/>
    <mergeCell ref="T85:T86"/>
    <mergeCell ref="S89:S90"/>
    <mergeCell ref="T89:T90"/>
    <mergeCell ref="U89:U90"/>
    <mergeCell ref="M91:M92"/>
    <mergeCell ref="N91:N92"/>
    <mergeCell ref="O91:O92"/>
    <mergeCell ref="P91:P92"/>
    <mergeCell ref="Q91:Q92"/>
    <mergeCell ref="M89:M90"/>
    <mergeCell ref="N89:N90"/>
    <mergeCell ref="M95:M96"/>
    <mergeCell ref="N95:N96"/>
    <mergeCell ref="O95:O96"/>
    <mergeCell ref="P95:P96"/>
    <mergeCell ref="P97:P98"/>
    <mergeCell ref="Q97:Q98"/>
    <mergeCell ref="R97:R98"/>
    <mergeCell ref="P99:P100"/>
    <mergeCell ref="R101:R102"/>
    <mergeCell ref="U97:U98"/>
    <mergeCell ref="R99:R100"/>
    <mergeCell ref="S97:S98"/>
    <mergeCell ref="T97:T98"/>
    <mergeCell ref="S99:S100"/>
    <mergeCell ref="N101:N102"/>
    <mergeCell ref="O101:O102"/>
    <mergeCell ref="P101:P102"/>
    <mergeCell ref="U105:U106"/>
    <mergeCell ref="T101:T102"/>
    <mergeCell ref="U101:U102"/>
    <mergeCell ref="U103:U104"/>
    <mergeCell ref="S107:S108"/>
    <mergeCell ref="T107:T108"/>
    <mergeCell ref="P103:P104"/>
    <mergeCell ref="T105:T106"/>
    <mergeCell ref="Q105:Q106"/>
    <mergeCell ref="R105:R106"/>
    <mergeCell ref="S105:S106"/>
    <mergeCell ref="Q107:Q108"/>
    <mergeCell ref="R107:R108"/>
    <mergeCell ref="M105:M106"/>
    <mergeCell ref="N105:N106"/>
    <mergeCell ref="O105:O106"/>
    <mergeCell ref="P105:P106"/>
    <mergeCell ref="P109:P110"/>
    <mergeCell ref="Q109:Q110"/>
    <mergeCell ref="R109:R110"/>
    <mergeCell ref="S109:S110"/>
    <mergeCell ref="U109:U110"/>
    <mergeCell ref="M111:M112"/>
    <mergeCell ref="N111:N112"/>
    <mergeCell ref="O111:O112"/>
    <mergeCell ref="P111:P112"/>
    <mergeCell ref="Q111:Q112"/>
    <mergeCell ref="R111:R112"/>
    <mergeCell ref="S111:S112"/>
    <mergeCell ref="U111:U112"/>
    <mergeCell ref="T109:T110"/>
    <mergeCell ref="S113:S114"/>
    <mergeCell ref="T113:T114"/>
    <mergeCell ref="U113:U114"/>
    <mergeCell ref="M115:M116"/>
    <mergeCell ref="N115:N116"/>
    <mergeCell ref="O115:O116"/>
    <mergeCell ref="P115:P116"/>
    <mergeCell ref="Q115:Q116"/>
    <mergeCell ref="M113:M114"/>
    <mergeCell ref="N113:N114"/>
    <mergeCell ref="M119:M120"/>
    <mergeCell ref="N119:N120"/>
    <mergeCell ref="O119:O120"/>
    <mergeCell ref="P119:P120"/>
    <mergeCell ref="P121:P122"/>
    <mergeCell ref="Q121:Q122"/>
    <mergeCell ref="R121:R122"/>
    <mergeCell ref="P123:P124"/>
    <mergeCell ref="R125:R126"/>
    <mergeCell ref="U121:U122"/>
    <mergeCell ref="R123:R124"/>
    <mergeCell ref="S121:S122"/>
    <mergeCell ref="T121:T122"/>
    <mergeCell ref="S123:S124"/>
    <mergeCell ref="N125:N126"/>
    <mergeCell ref="O125:O126"/>
    <mergeCell ref="P125:P126"/>
    <mergeCell ref="U129:U130"/>
    <mergeCell ref="T125:T126"/>
    <mergeCell ref="U125:U126"/>
    <mergeCell ref="U127:U128"/>
    <mergeCell ref="S131:S132"/>
    <mergeCell ref="T131:T132"/>
    <mergeCell ref="P127:P128"/>
    <mergeCell ref="T129:T130"/>
    <mergeCell ref="Q129:Q130"/>
    <mergeCell ref="R129:R130"/>
    <mergeCell ref="S129:S130"/>
    <mergeCell ref="Q131:Q132"/>
    <mergeCell ref="R131:R132"/>
    <mergeCell ref="M129:M130"/>
    <mergeCell ref="N129:N130"/>
    <mergeCell ref="O129:O130"/>
    <mergeCell ref="P129:P130"/>
    <mergeCell ref="P133:P134"/>
    <mergeCell ref="Q133:Q134"/>
    <mergeCell ref="R133:R134"/>
    <mergeCell ref="S133:S134"/>
    <mergeCell ref="U133:U134"/>
    <mergeCell ref="M135:M136"/>
    <mergeCell ref="N135:N136"/>
    <mergeCell ref="O135:O136"/>
    <mergeCell ref="P135:P136"/>
    <mergeCell ref="Q135:Q136"/>
    <mergeCell ref="R135:R136"/>
    <mergeCell ref="S135:S136"/>
    <mergeCell ref="U135:U136"/>
    <mergeCell ref="T133:T134"/>
    <mergeCell ref="S137:S138"/>
    <mergeCell ref="T137:T138"/>
    <mergeCell ref="U137:U138"/>
    <mergeCell ref="M139:M140"/>
    <mergeCell ref="N139:N140"/>
    <mergeCell ref="O139:O140"/>
    <mergeCell ref="P139:P140"/>
    <mergeCell ref="Q139:Q140"/>
    <mergeCell ref="M137:M138"/>
    <mergeCell ref="N137:N138"/>
    <mergeCell ref="M143:M144"/>
    <mergeCell ref="N143:N144"/>
    <mergeCell ref="O143:O144"/>
    <mergeCell ref="P143:P144"/>
    <mergeCell ref="P145:P146"/>
    <mergeCell ref="Q145:Q146"/>
    <mergeCell ref="R145:R146"/>
    <mergeCell ref="P147:P148"/>
    <mergeCell ref="R149:R150"/>
    <mergeCell ref="U145:U146"/>
    <mergeCell ref="R147:R148"/>
    <mergeCell ref="S145:S146"/>
    <mergeCell ref="T145:T146"/>
    <mergeCell ref="S147:S148"/>
    <mergeCell ref="N149:N150"/>
    <mergeCell ref="O149:O150"/>
    <mergeCell ref="P149:P150"/>
    <mergeCell ref="U153:U154"/>
    <mergeCell ref="T149:T150"/>
    <mergeCell ref="U149:U150"/>
    <mergeCell ref="U151:U152"/>
    <mergeCell ref="S155:S156"/>
    <mergeCell ref="T155:T156"/>
    <mergeCell ref="P151:P152"/>
    <mergeCell ref="T153:T154"/>
    <mergeCell ref="Q153:Q154"/>
    <mergeCell ref="R153:R154"/>
    <mergeCell ref="S153:S154"/>
    <mergeCell ref="Q155:Q156"/>
    <mergeCell ref="R155:R156"/>
    <mergeCell ref="M153:M154"/>
    <mergeCell ref="N153:N154"/>
    <mergeCell ref="O153:O154"/>
    <mergeCell ref="P153:P154"/>
    <mergeCell ref="P157:P158"/>
    <mergeCell ref="Q157:Q158"/>
    <mergeCell ref="R157:R158"/>
    <mergeCell ref="S157:S158"/>
    <mergeCell ref="U157:U158"/>
    <mergeCell ref="M159:M160"/>
    <mergeCell ref="N159:N160"/>
    <mergeCell ref="O159:O160"/>
    <mergeCell ref="P159:P160"/>
    <mergeCell ref="Q159:Q160"/>
    <mergeCell ref="R159:R160"/>
    <mergeCell ref="S159:S160"/>
    <mergeCell ref="U159:U160"/>
    <mergeCell ref="T157:T158"/>
    <mergeCell ref="S161:S162"/>
    <mergeCell ref="T161:T162"/>
    <mergeCell ref="U161:U162"/>
    <mergeCell ref="M163:M164"/>
    <mergeCell ref="N163:N164"/>
    <mergeCell ref="O163:O164"/>
    <mergeCell ref="P163:P164"/>
    <mergeCell ref="Q163:Q164"/>
    <mergeCell ref="M161:M162"/>
    <mergeCell ref="N161:N162"/>
    <mergeCell ref="M167:M168"/>
    <mergeCell ref="N167:N168"/>
    <mergeCell ref="O167:O168"/>
    <mergeCell ref="P167:P168"/>
    <mergeCell ref="P169:P170"/>
    <mergeCell ref="Q169:Q170"/>
    <mergeCell ref="R169:R170"/>
    <mergeCell ref="P171:P172"/>
    <mergeCell ref="R173:R174"/>
    <mergeCell ref="U169:U170"/>
    <mergeCell ref="R171:R172"/>
    <mergeCell ref="S169:S170"/>
    <mergeCell ref="T169:T170"/>
    <mergeCell ref="S171:S172"/>
    <mergeCell ref="N173:N174"/>
    <mergeCell ref="O173:O174"/>
    <mergeCell ref="P173:P174"/>
    <mergeCell ref="U177:U178"/>
    <mergeCell ref="T173:T174"/>
    <mergeCell ref="U173:U174"/>
    <mergeCell ref="U175:U176"/>
    <mergeCell ref="S179:S180"/>
    <mergeCell ref="T179:T180"/>
    <mergeCell ref="P175:P176"/>
    <mergeCell ref="T177:T178"/>
    <mergeCell ref="Q177:Q178"/>
    <mergeCell ref="R177:R178"/>
    <mergeCell ref="S177:S178"/>
    <mergeCell ref="Q179:Q180"/>
    <mergeCell ref="R179:R180"/>
    <mergeCell ref="M177:M178"/>
    <mergeCell ref="N177:N178"/>
    <mergeCell ref="O177:O178"/>
    <mergeCell ref="P177:P178"/>
    <mergeCell ref="P181:P182"/>
    <mergeCell ref="Q181:Q182"/>
    <mergeCell ref="R181:R182"/>
    <mergeCell ref="S181:S182"/>
    <mergeCell ref="U181:U182"/>
    <mergeCell ref="M183:M184"/>
    <mergeCell ref="N183:N184"/>
    <mergeCell ref="O183:O184"/>
    <mergeCell ref="P183:P184"/>
    <mergeCell ref="Q183:Q184"/>
    <mergeCell ref="R183:R184"/>
    <mergeCell ref="S183:S184"/>
    <mergeCell ref="U183:U184"/>
    <mergeCell ref="T181:T182"/>
    <mergeCell ref="S185:S186"/>
    <mergeCell ref="T185:T186"/>
    <mergeCell ref="U185:U186"/>
    <mergeCell ref="M187:M188"/>
    <mergeCell ref="N187:N188"/>
    <mergeCell ref="O187:O188"/>
    <mergeCell ref="P187:P188"/>
    <mergeCell ref="Q187:Q188"/>
    <mergeCell ref="M185:M186"/>
    <mergeCell ref="N185:N186"/>
    <mergeCell ref="M191:M192"/>
    <mergeCell ref="N191:N192"/>
    <mergeCell ref="O191:O192"/>
    <mergeCell ref="P191:P192"/>
    <mergeCell ref="P193:P194"/>
    <mergeCell ref="Q193:Q194"/>
    <mergeCell ref="R193:R194"/>
    <mergeCell ref="P195:P196"/>
    <mergeCell ref="R197:R198"/>
    <mergeCell ref="U193:U194"/>
    <mergeCell ref="R195:R196"/>
    <mergeCell ref="S193:S194"/>
    <mergeCell ref="T193:T194"/>
    <mergeCell ref="S195:S196"/>
    <mergeCell ref="N197:N198"/>
    <mergeCell ref="O197:O198"/>
    <mergeCell ref="P197:P198"/>
    <mergeCell ref="U201:U202"/>
    <mergeCell ref="T197:T198"/>
    <mergeCell ref="U197:U198"/>
    <mergeCell ref="U199:U200"/>
    <mergeCell ref="S203:S204"/>
    <mergeCell ref="T203:T204"/>
    <mergeCell ref="P199:P200"/>
    <mergeCell ref="T201:T202"/>
    <mergeCell ref="Q201:Q202"/>
    <mergeCell ref="R201:R202"/>
    <mergeCell ref="S201:S202"/>
    <mergeCell ref="Q203:Q204"/>
    <mergeCell ref="R203:R204"/>
    <mergeCell ref="M201:M202"/>
    <mergeCell ref="N201:N202"/>
    <mergeCell ref="O201:O202"/>
    <mergeCell ref="P201:P202"/>
    <mergeCell ref="P205:P206"/>
    <mergeCell ref="Q205:Q206"/>
    <mergeCell ref="R205:R206"/>
    <mergeCell ref="S205:S206"/>
    <mergeCell ref="U205:U206"/>
    <mergeCell ref="M207:M208"/>
    <mergeCell ref="N207:N208"/>
    <mergeCell ref="O207:O208"/>
    <mergeCell ref="P207:P208"/>
    <mergeCell ref="Q207:Q208"/>
    <mergeCell ref="R207:R208"/>
    <mergeCell ref="S207:S208"/>
    <mergeCell ref="U207:U208"/>
    <mergeCell ref="T205:T206"/>
    <mergeCell ref="S209:S210"/>
    <mergeCell ref="T209:T210"/>
    <mergeCell ref="U209:U210"/>
    <mergeCell ref="M211:M212"/>
    <mergeCell ref="N211:N212"/>
    <mergeCell ref="O211:O212"/>
    <mergeCell ref="P211:P212"/>
    <mergeCell ref="Q211:Q212"/>
    <mergeCell ref="M209:M210"/>
    <mergeCell ref="N209:N210"/>
    <mergeCell ref="M215:M216"/>
    <mergeCell ref="N215:N216"/>
    <mergeCell ref="O215:O216"/>
    <mergeCell ref="P215:P216"/>
    <mergeCell ref="P217:P218"/>
    <mergeCell ref="Q217:Q218"/>
    <mergeCell ref="R217:R218"/>
    <mergeCell ref="P219:P220"/>
    <mergeCell ref="R221:R222"/>
    <mergeCell ref="U217:U218"/>
    <mergeCell ref="R219:R220"/>
    <mergeCell ref="S217:S218"/>
    <mergeCell ref="T217:T218"/>
    <mergeCell ref="S219:S220"/>
    <mergeCell ref="N221:N222"/>
    <mergeCell ref="O221:O222"/>
    <mergeCell ref="P221:P222"/>
    <mergeCell ref="U225:U226"/>
    <mergeCell ref="T221:T222"/>
    <mergeCell ref="U221:U222"/>
    <mergeCell ref="U223:U224"/>
    <mergeCell ref="S227:S228"/>
    <mergeCell ref="T227:T228"/>
    <mergeCell ref="P223:P224"/>
    <mergeCell ref="T225:T226"/>
    <mergeCell ref="Q225:Q226"/>
    <mergeCell ref="R225:R226"/>
    <mergeCell ref="S225:S226"/>
    <mergeCell ref="Q227:Q228"/>
    <mergeCell ref="R227:R228"/>
    <mergeCell ref="M225:M226"/>
    <mergeCell ref="N225:N226"/>
    <mergeCell ref="O225:O226"/>
    <mergeCell ref="P225:P226"/>
    <mergeCell ref="P229:P230"/>
    <mergeCell ref="Q229:Q230"/>
    <mergeCell ref="R229:R230"/>
    <mergeCell ref="S229:S230"/>
    <mergeCell ref="U229:U230"/>
    <mergeCell ref="M231:M232"/>
    <mergeCell ref="N231:N232"/>
    <mergeCell ref="O231:O232"/>
    <mergeCell ref="P231:P232"/>
    <mergeCell ref="Q231:Q232"/>
    <mergeCell ref="R231:R232"/>
    <mergeCell ref="S231:S232"/>
    <mergeCell ref="U231:U232"/>
    <mergeCell ref="T229:T230"/>
    <mergeCell ref="S233:S234"/>
    <mergeCell ref="T233:T234"/>
    <mergeCell ref="U233:U234"/>
    <mergeCell ref="M235:M236"/>
    <mergeCell ref="N235:N236"/>
    <mergeCell ref="O235:O236"/>
    <mergeCell ref="P235:P236"/>
    <mergeCell ref="Q235:Q236"/>
    <mergeCell ref="M233:M234"/>
    <mergeCell ref="N233:N234"/>
    <mergeCell ref="M239:M240"/>
    <mergeCell ref="N239:N240"/>
    <mergeCell ref="O239:O240"/>
    <mergeCell ref="P239:P240"/>
    <mergeCell ref="P241:P242"/>
    <mergeCell ref="Q241:Q242"/>
    <mergeCell ref="R241:R242"/>
    <mergeCell ref="P243:P244"/>
    <mergeCell ref="R245:R246"/>
    <mergeCell ref="U241:U242"/>
    <mergeCell ref="R243:R244"/>
    <mergeCell ref="S241:S242"/>
    <mergeCell ref="T241:T242"/>
    <mergeCell ref="S243:S244"/>
    <mergeCell ref="N245:N246"/>
    <mergeCell ref="O245:O246"/>
    <mergeCell ref="P245:P246"/>
    <mergeCell ref="U249:U250"/>
    <mergeCell ref="T245:T246"/>
    <mergeCell ref="U245:U246"/>
    <mergeCell ref="U247:U248"/>
    <mergeCell ref="S251:S252"/>
    <mergeCell ref="T251:T252"/>
    <mergeCell ref="P247:P248"/>
    <mergeCell ref="T249:T250"/>
    <mergeCell ref="Q249:Q250"/>
    <mergeCell ref="R249:R250"/>
    <mergeCell ref="S249:S250"/>
    <mergeCell ref="Q251:Q252"/>
    <mergeCell ref="R251:R252"/>
    <mergeCell ref="M249:M250"/>
    <mergeCell ref="N249:N250"/>
    <mergeCell ref="O249:O250"/>
    <mergeCell ref="P249:P250"/>
    <mergeCell ref="P253:P254"/>
    <mergeCell ref="Q253:Q254"/>
    <mergeCell ref="R253:R254"/>
    <mergeCell ref="S253:S254"/>
    <mergeCell ref="U253:U254"/>
    <mergeCell ref="M255:M256"/>
    <mergeCell ref="N255:N256"/>
    <mergeCell ref="O255:O256"/>
    <mergeCell ref="P255:P256"/>
    <mergeCell ref="Q255:Q256"/>
    <mergeCell ref="R255:R256"/>
    <mergeCell ref="S255:S256"/>
    <mergeCell ref="U255:U256"/>
    <mergeCell ref="T253:T254"/>
    <mergeCell ref="S257:S258"/>
    <mergeCell ref="T257:T258"/>
    <mergeCell ref="U257:U258"/>
    <mergeCell ref="M259:M260"/>
    <mergeCell ref="N259:N260"/>
    <mergeCell ref="O259:O260"/>
    <mergeCell ref="P259:P260"/>
    <mergeCell ref="Q259:Q260"/>
    <mergeCell ref="M257:M258"/>
    <mergeCell ref="N257:N258"/>
    <mergeCell ref="M263:M264"/>
    <mergeCell ref="N263:N264"/>
    <mergeCell ref="O263:O264"/>
    <mergeCell ref="P263:P264"/>
    <mergeCell ref="P265:P266"/>
    <mergeCell ref="Q265:Q266"/>
    <mergeCell ref="R265:R266"/>
    <mergeCell ref="P267:P268"/>
    <mergeCell ref="R269:R270"/>
    <mergeCell ref="U265:U266"/>
    <mergeCell ref="R267:R268"/>
    <mergeCell ref="S265:S266"/>
    <mergeCell ref="T265:T266"/>
    <mergeCell ref="S267:S268"/>
    <mergeCell ref="N269:N270"/>
    <mergeCell ref="O269:O270"/>
    <mergeCell ref="P269:P270"/>
    <mergeCell ref="U273:U274"/>
    <mergeCell ref="T269:T270"/>
    <mergeCell ref="U269:U270"/>
    <mergeCell ref="U271:U272"/>
    <mergeCell ref="S275:S276"/>
    <mergeCell ref="T275:T276"/>
    <mergeCell ref="P271:P272"/>
    <mergeCell ref="T273:T274"/>
    <mergeCell ref="Q273:Q274"/>
    <mergeCell ref="R273:R274"/>
    <mergeCell ref="S273:S274"/>
    <mergeCell ref="Q275:Q276"/>
    <mergeCell ref="R275:R276"/>
    <mergeCell ref="M273:M274"/>
    <mergeCell ref="N273:N274"/>
    <mergeCell ref="O273:O274"/>
    <mergeCell ref="P273:P274"/>
    <mergeCell ref="P277:P278"/>
    <mergeCell ref="Q277:Q278"/>
    <mergeCell ref="R277:R278"/>
    <mergeCell ref="S277:S278"/>
    <mergeCell ref="U277:U278"/>
    <mergeCell ref="M279:M280"/>
    <mergeCell ref="N279:N280"/>
    <mergeCell ref="O279:O280"/>
    <mergeCell ref="P279:P280"/>
    <mergeCell ref="Q279:Q280"/>
    <mergeCell ref="R279:R280"/>
    <mergeCell ref="S279:S280"/>
    <mergeCell ref="U279:U280"/>
    <mergeCell ref="T277:T278"/>
    <mergeCell ref="S281:S282"/>
    <mergeCell ref="T281:T282"/>
    <mergeCell ref="U281:U282"/>
    <mergeCell ref="M283:M284"/>
    <mergeCell ref="N283:N284"/>
    <mergeCell ref="O283:O284"/>
    <mergeCell ref="P283:P284"/>
    <mergeCell ref="Q283:Q284"/>
    <mergeCell ref="M281:M282"/>
    <mergeCell ref="N281:N282"/>
    <mergeCell ref="M287:M288"/>
    <mergeCell ref="N287:N288"/>
    <mergeCell ref="O287:O288"/>
    <mergeCell ref="P287:P288"/>
    <mergeCell ref="U289:U290"/>
    <mergeCell ref="U285:U286"/>
    <mergeCell ref="O291:O292"/>
    <mergeCell ref="P291:P292"/>
    <mergeCell ref="R291:R292"/>
    <mergeCell ref="P289:P290"/>
    <mergeCell ref="Q289:Q290"/>
    <mergeCell ref="R289:R290"/>
    <mergeCell ref="S289:S290"/>
    <mergeCell ref="T289:T290"/>
    <mergeCell ref="S291:S292"/>
    <mergeCell ref="T291:T292"/>
    <mergeCell ref="U291:U292"/>
    <mergeCell ref="S293:S294"/>
    <mergeCell ref="T299:T300"/>
    <mergeCell ref="T293:T294"/>
    <mergeCell ref="U293:U294"/>
    <mergeCell ref="U295:U296"/>
    <mergeCell ref="R297:R298"/>
    <mergeCell ref="S297:S298"/>
    <mergeCell ref="U297:U298"/>
    <mergeCell ref="Q293:Q294"/>
    <mergeCell ref="R293:R294"/>
    <mergeCell ref="U299:U300"/>
    <mergeCell ref="R299:R300"/>
    <mergeCell ref="M297:M298"/>
    <mergeCell ref="N297:N298"/>
    <mergeCell ref="O297:O298"/>
    <mergeCell ref="P297:P298"/>
    <mergeCell ref="Q299:Q300"/>
    <mergeCell ref="Q297:Q298"/>
    <mergeCell ref="R305:R306"/>
    <mergeCell ref="Q301:Q302"/>
    <mergeCell ref="U301:U302"/>
    <mergeCell ref="U303:U304"/>
    <mergeCell ref="S299:S300"/>
    <mergeCell ref="T305:T306"/>
    <mergeCell ref="S301:S302"/>
    <mergeCell ref="S305:S306"/>
    <mergeCell ref="T303:T304"/>
    <mergeCell ref="R301:R302"/>
    <mergeCell ref="S303:S304"/>
    <mergeCell ref="S307:S308"/>
    <mergeCell ref="T307:T308"/>
    <mergeCell ref="M309:M310"/>
    <mergeCell ref="N309:N310"/>
    <mergeCell ref="O309:O310"/>
    <mergeCell ref="P309:P310"/>
    <mergeCell ref="Q303:Q304"/>
    <mergeCell ref="R303:R304"/>
    <mergeCell ref="R309:R310"/>
    <mergeCell ref="P303:P304"/>
    <mergeCell ref="O307:O308"/>
    <mergeCell ref="P307:P308"/>
    <mergeCell ref="U307:U308"/>
    <mergeCell ref="S309:S310"/>
    <mergeCell ref="P315:P316"/>
    <mergeCell ref="R315:R316"/>
    <mergeCell ref="Q309:Q310"/>
    <mergeCell ref="Q307:Q308"/>
    <mergeCell ref="R307:R308"/>
    <mergeCell ref="S311:S312"/>
    <mergeCell ref="U309:U310"/>
    <mergeCell ref="T311:T312"/>
    <mergeCell ref="M317:M318"/>
    <mergeCell ref="N317:N318"/>
    <mergeCell ref="O317:O318"/>
    <mergeCell ref="M315:M316"/>
    <mergeCell ref="N315:N316"/>
    <mergeCell ref="O315:O316"/>
    <mergeCell ref="U315:U316"/>
    <mergeCell ref="S315:S316"/>
    <mergeCell ref="T315:T316"/>
    <mergeCell ref="T321:T322"/>
    <mergeCell ref="U321:U322"/>
    <mergeCell ref="Q321:Q322"/>
    <mergeCell ref="R321:R322"/>
    <mergeCell ref="S321:S322"/>
    <mergeCell ref="R319:R320"/>
    <mergeCell ref="S319:S320"/>
    <mergeCell ref="T319:T320"/>
    <mergeCell ref="M321:M322"/>
    <mergeCell ref="N321:N322"/>
    <mergeCell ref="O321:O322"/>
    <mergeCell ref="P321:P322"/>
    <mergeCell ref="T327:T328"/>
    <mergeCell ref="N327:N328"/>
    <mergeCell ref="O327:O328"/>
    <mergeCell ref="P327:P328"/>
    <mergeCell ref="M325:M326"/>
    <mergeCell ref="T323:T324"/>
    <mergeCell ref="S323:S324"/>
    <mergeCell ref="U327:U328"/>
    <mergeCell ref="R323:R324"/>
    <mergeCell ref="Q329:Q330"/>
    <mergeCell ref="R329:R330"/>
    <mergeCell ref="S329:S330"/>
    <mergeCell ref="T329:T330"/>
    <mergeCell ref="U329:U330"/>
    <mergeCell ref="T325:T326"/>
    <mergeCell ref="Q323:Q324"/>
    <mergeCell ref="U323:U324"/>
    <mergeCell ref="M329:M330"/>
    <mergeCell ref="N329:N330"/>
    <mergeCell ref="O329:O330"/>
    <mergeCell ref="P329:P330"/>
    <mergeCell ref="M331:M332"/>
    <mergeCell ref="N331:N332"/>
    <mergeCell ref="O331:O332"/>
    <mergeCell ref="P331:P332"/>
    <mergeCell ref="R331:R332"/>
    <mergeCell ref="N335:N336"/>
    <mergeCell ref="O335:O336"/>
    <mergeCell ref="P335:P336"/>
    <mergeCell ref="M333:M334"/>
    <mergeCell ref="N333:N334"/>
    <mergeCell ref="O333:O334"/>
    <mergeCell ref="P333:P334"/>
    <mergeCell ref="M339:M340"/>
    <mergeCell ref="N339:N340"/>
    <mergeCell ref="O339:O340"/>
    <mergeCell ref="P339:P340"/>
    <mergeCell ref="P337:P338"/>
    <mergeCell ref="N337:N338"/>
    <mergeCell ref="O337:O338"/>
    <mergeCell ref="S341:S342"/>
    <mergeCell ref="R333:R334"/>
    <mergeCell ref="S337:S338"/>
    <mergeCell ref="Q341:Q342"/>
    <mergeCell ref="R341:R342"/>
    <mergeCell ref="Q339:Q340"/>
    <mergeCell ref="R339:R340"/>
    <mergeCell ref="Q337:Q338"/>
    <mergeCell ref="T343:T344"/>
    <mergeCell ref="T341:T342"/>
    <mergeCell ref="U341:U342"/>
    <mergeCell ref="S339:S340"/>
    <mergeCell ref="T339:T340"/>
    <mergeCell ref="M341:M342"/>
    <mergeCell ref="N341:N342"/>
    <mergeCell ref="O341:O342"/>
    <mergeCell ref="P341:P342"/>
    <mergeCell ref="U339:U340"/>
    <mergeCell ref="T347:T348"/>
    <mergeCell ref="U347:U348"/>
    <mergeCell ref="U343:U344"/>
    <mergeCell ref="P345:P346"/>
    <mergeCell ref="S347:S348"/>
    <mergeCell ref="U349:U350"/>
    <mergeCell ref="T349:T350"/>
    <mergeCell ref="S349:S350"/>
    <mergeCell ref="P349:P350"/>
    <mergeCell ref="S343:S344"/>
    <mergeCell ref="M347:M348"/>
    <mergeCell ref="Q349:Q350"/>
    <mergeCell ref="R349:R350"/>
    <mergeCell ref="P347:P348"/>
    <mergeCell ref="Q347:Q348"/>
    <mergeCell ref="R347:R348"/>
    <mergeCell ref="N347:N348"/>
    <mergeCell ref="O347:O348"/>
    <mergeCell ref="N349:N350"/>
    <mergeCell ref="O349:O350"/>
    <mergeCell ref="M351:M352"/>
    <mergeCell ref="N351:N352"/>
    <mergeCell ref="O351:O352"/>
    <mergeCell ref="P351:P352"/>
    <mergeCell ref="U355:U356"/>
    <mergeCell ref="T351:T352"/>
    <mergeCell ref="U351:U352"/>
    <mergeCell ref="U353:U354"/>
    <mergeCell ref="M355:M356"/>
    <mergeCell ref="N355:N356"/>
    <mergeCell ref="T357:T358"/>
    <mergeCell ref="S351:S352"/>
    <mergeCell ref="Q353:Q354"/>
    <mergeCell ref="R353:R354"/>
    <mergeCell ref="S353:S354"/>
    <mergeCell ref="Q351:Q352"/>
    <mergeCell ref="R351:R352"/>
    <mergeCell ref="Q357:Q358"/>
    <mergeCell ref="R357:R358"/>
    <mergeCell ref="O355:O356"/>
    <mergeCell ref="P355:P356"/>
    <mergeCell ref="P359:P360"/>
    <mergeCell ref="Q359:Q360"/>
    <mergeCell ref="R359:R360"/>
    <mergeCell ref="S359:S360"/>
    <mergeCell ref="S357:S358"/>
    <mergeCell ref="U359:U360"/>
    <mergeCell ref="M361:M362"/>
    <mergeCell ref="N361:N362"/>
    <mergeCell ref="O361:O362"/>
    <mergeCell ref="P361:P362"/>
    <mergeCell ref="Q361:Q362"/>
    <mergeCell ref="R361:R362"/>
    <mergeCell ref="S361:S362"/>
    <mergeCell ref="U361:U362"/>
    <mergeCell ref="T359:T360"/>
    <mergeCell ref="O363:O364"/>
    <mergeCell ref="P363:P364"/>
    <mergeCell ref="T363:T364"/>
    <mergeCell ref="U363:U364"/>
    <mergeCell ref="S363:S364"/>
    <mergeCell ref="Q363:Q364"/>
    <mergeCell ref="R363:R364"/>
    <mergeCell ref="S367:S368"/>
    <mergeCell ref="R369:R370"/>
    <mergeCell ref="S369:S370"/>
    <mergeCell ref="Q371:Q372"/>
    <mergeCell ref="P371:P372"/>
    <mergeCell ref="O373:O374"/>
    <mergeCell ref="T375:T376"/>
    <mergeCell ref="U375:U376"/>
    <mergeCell ref="Q373:Q374"/>
    <mergeCell ref="O375:O376"/>
    <mergeCell ref="P375:P376"/>
    <mergeCell ref="S373:S374"/>
    <mergeCell ref="S375:S376"/>
    <mergeCell ref="R385:R386"/>
    <mergeCell ref="Q375:Q376"/>
    <mergeCell ref="R375:R376"/>
    <mergeCell ref="P373:P374"/>
    <mergeCell ref="R373:R374"/>
    <mergeCell ref="P383:P384"/>
    <mergeCell ref="S381:S382"/>
    <mergeCell ref="T381:T382"/>
    <mergeCell ref="S377:S378"/>
    <mergeCell ref="T377:T378"/>
    <mergeCell ref="U381:U382"/>
    <mergeCell ref="T383:T384"/>
    <mergeCell ref="U383:U384"/>
    <mergeCell ref="O379:O380"/>
    <mergeCell ref="P379:P380"/>
    <mergeCell ref="Q381:Q382"/>
    <mergeCell ref="R381:R382"/>
    <mergeCell ref="Q379:Q380"/>
    <mergeCell ref="R379:R380"/>
    <mergeCell ref="P381:P382"/>
    <mergeCell ref="O381:O382"/>
    <mergeCell ref="S385:S386"/>
    <mergeCell ref="S387:S388"/>
    <mergeCell ref="T387:T388"/>
    <mergeCell ref="U387:U388"/>
    <mergeCell ref="Q383:Q384"/>
    <mergeCell ref="R383:R384"/>
    <mergeCell ref="S383:S384"/>
    <mergeCell ref="Q387:Q388"/>
    <mergeCell ref="R387:R388"/>
    <mergeCell ref="Q385:Q386"/>
    <mergeCell ref="M387:M388"/>
    <mergeCell ref="N387:N388"/>
    <mergeCell ref="O387:O388"/>
    <mergeCell ref="P387:P388"/>
    <mergeCell ref="M385:M386"/>
    <mergeCell ref="N385:N386"/>
    <mergeCell ref="O385:O386"/>
    <mergeCell ref="P385:P386"/>
    <mergeCell ref="S389:S390"/>
    <mergeCell ref="T389:T390"/>
    <mergeCell ref="U389:U390"/>
    <mergeCell ref="M391:M392"/>
    <mergeCell ref="N391:N392"/>
    <mergeCell ref="O391:O392"/>
    <mergeCell ref="P391:P392"/>
    <mergeCell ref="Q391:Q392"/>
    <mergeCell ref="R391:R392"/>
    <mergeCell ref="S391:S392"/>
    <mergeCell ref="U395:U396"/>
    <mergeCell ref="Q397:Q398"/>
    <mergeCell ref="Q393:Q394"/>
    <mergeCell ref="R393:R394"/>
    <mergeCell ref="S393:S394"/>
    <mergeCell ref="T393:T394"/>
    <mergeCell ref="T391:T392"/>
    <mergeCell ref="U391:U392"/>
    <mergeCell ref="P397:P398"/>
    <mergeCell ref="O395:O396"/>
    <mergeCell ref="P395:P396"/>
    <mergeCell ref="S395:S396"/>
    <mergeCell ref="Q395:Q396"/>
    <mergeCell ref="R395:R396"/>
    <mergeCell ref="T397:T398"/>
    <mergeCell ref="T395:T396"/>
    <mergeCell ref="T401:T402"/>
    <mergeCell ref="U401:U402"/>
    <mergeCell ref="R397:R398"/>
    <mergeCell ref="S397:S398"/>
    <mergeCell ref="U397:U398"/>
    <mergeCell ref="S399:S400"/>
    <mergeCell ref="T399:T400"/>
    <mergeCell ref="U399:U400"/>
    <mergeCell ref="T403:T404"/>
    <mergeCell ref="N399:N400"/>
    <mergeCell ref="M401:M402"/>
    <mergeCell ref="N401:N402"/>
    <mergeCell ref="R399:R400"/>
    <mergeCell ref="O401:O402"/>
    <mergeCell ref="P401:P402"/>
    <mergeCell ref="Q399:Q400"/>
    <mergeCell ref="M403:M404"/>
    <mergeCell ref="P399:P400"/>
    <mergeCell ref="Q405:Q406"/>
    <mergeCell ref="R405:R406"/>
    <mergeCell ref="S405:S406"/>
    <mergeCell ref="M405:M406"/>
    <mergeCell ref="N405:N406"/>
    <mergeCell ref="O405:O406"/>
    <mergeCell ref="P405:P406"/>
    <mergeCell ref="X2:X4"/>
    <mergeCell ref="X5:X6"/>
    <mergeCell ref="X7:X8"/>
    <mergeCell ref="X9:X10"/>
    <mergeCell ref="X11:X12"/>
    <mergeCell ref="X13:X14"/>
    <mergeCell ref="X15:X16"/>
    <mergeCell ref="X17:X18"/>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1:X52"/>
    <mergeCell ref="X53:X54"/>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87:X88"/>
    <mergeCell ref="X89:X90"/>
    <mergeCell ref="X91:X92"/>
    <mergeCell ref="X93:X94"/>
    <mergeCell ref="X95:X96"/>
    <mergeCell ref="X97:X98"/>
    <mergeCell ref="X99:X100"/>
    <mergeCell ref="X101:X102"/>
    <mergeCell ref="X103:X104"/>
    <mergeCell ref="X105:X106"/>
    <mergeCell ref="X107:X108"/>
    <mergeCell ref="X109:X110"/>
    <mergeCell ref="X111:X112"/>
    <mergeCell ref="X113:X114"/>
    <mergeCell ref="X115:X116"/>
    <mergeCell ref="X117:X118"/>
    <mergeCell ref="X119:X120"/>
    <mergeCell ref="X121:X122"/>
    <mergeCell ref="X123:X124"/>
    <mergeCell ref="X125:X126"/>
    <mergeCell ref="X127:X128"/>
    <mergeCell ref="X129:X130"/>
    <mergeCell ref="X131:X132"/>
    <mergeCell ref="X133:X134"/>
    <mergeCell ref="X135:X136"/>
    <mergeCell ref="X137:X138"/>
    <mergeCell ref="X139:X140"/>
    <mergeCell ref="X141:X142"/>
    <mergeCell ref="X143:X144"/>
    <mergeCell ref="X145:X146"/>
    <mergeCell ref="X147:X148"/>
    <mergeCell ref="X149:X150"/>
    <mergeCell ref="X151:X152"/>
    <mergeCell ref="X153:X154"/>
    <mergeCell ref="X155:X156"/>
    <mergeCell ref="X157:X158"/>
    <mergeCell ref="X159:X160"/>
    <mergeCell ref="X161:X162"/>
    <mergeCell ref="X163:X164"/>
    <mergeCell ref="X165:X166"/>
    <mergeCell ref="X167:X168"/>
    <mergeCell ref="X169:X170"/>
    <mergeCell ref="X171:X172"/>
    <mergeCell ref="X173:X174"/>
    <mergeCell ref="X175:X176"/>
    <mergeCell ref="X177:X178"/>
    <mergeCell ref="X179:X180"/>
    <mergeCell ref="X181:X182"/>
    <mergeCell ref="X183:X184"/>
    <mergeCell ref="X185:X186"/>
    <mergeCell ref="X187:X188"/>
    <mergeCell ref="X189:X190"/>
    <mergeCell ref="X191:X192"/>
    <mergeCell ref="X193:X194"/>
    <mergeCell ref="X195:X196"/>
    <mergeCell ref="X197:X198"/>
    <mergeCell ref="X199:X200"/>
    <mergeCell ref="X201:X202"/>
    <mergeCell ref="X203:X204"/>
    <mergeCell ref="X205:X206"/>
    <mergeCell ref="X207:X208"/>
    <mergeCell ref="X209:X210"/>
    <mergeCell ref="X211:X212"/>
    <mergeCell ref="X213:X214"/>
    <mergeCell ref="X215:X216"/>
    <mergeCell ref="X217:X218"/>
    <mergeCell ref="X219:X220"/>
    <mergeCell ref="X221:X222"/>
    <mergeCell ref="X223:X224"/>
    <mergeCell ref="X225:X226"/>
    <mergeCell ref="X227:X228"/>
    <mergeCell ref="X229:X230"/>
    <mergeCell ref="X231:X232"/>
    <mergeCell ref="X233:X234"/>
    <mergeCell ref="X235:X236"/>
    <mergeCell ref="X237:X238"/>
    <mergeCell ref="X239:X240"/>
    <mergeCell ref="X241:X242"/>
    <mergeCell ref="X243:X244"/>
    <mergeCell ref="X245:X246"/>
    <mergeCell ref="X247:X248"/>
    <mergeCell ref="X249:X250"/>
    <mergeCell ref="X251:X252"/>
    <mergeCell ref="X253:X254"/>
    <mergeCell ref="X255:X256"/>
    <mergeCell ref="X257:X258"/>
    <mergeCell ref="X259:X260"/>
    <mergeCell ref="X261:X262"/>
    <mergeCell ref="X263:X264"/>
    <mergeCell ref="X265:X266"/>
    <mergeCell ref="X267:X268"/>
    <mergeCell ref="X269:X270"/>
    <mergeCell ref="X271:X272"/>
    <mergeCell ref="X273:X274"/>
    <mergeCell ref="X275:X276"/>
    <mergeCell ref="X277:X278"/>
    <mergeCell ref="X279:X280"/>
    <mergeCell ref="X281:X282"/>
    <mergeCell ref="X283:X284"/>
    <mergeCell ref="X285:X286"/>
    <mergeCell ref="X287:X288"/>
    <mergeCell ref="X289:X290"/>
    <mergeCell ref="X291:X292"/>
    <mergeCell ref="X293:X294"/>
    <mergeCell ref="X295:X296"/>
    <mergeCell ref="X297:X298"/>
    <mergeCell ref="X299:X300"/>
    <mergeCell ref="X301:X302"/>
    <mergeCell ref="X303:X304"/>
    <mergeCell ref="X305:X306"/>
    <mergeCell ref="X307:X308"/>
    <mergeCell ref="X309:X310"/>
    <mergeCell ref="X311:X312"/>
    <mergeCell ref="X313:X314"/>
    <mergeCell ref="X315:X316"/>
    <mergeCell ref="X317:X318"/>
    <mergeCell ref="X319:X320"/>
    <mergeCell ref="X321:X322"/>
    <mergeCell ref="X323:X324"/>
    <mergeCell ref="X325:X326"/>
    <mergeCell ref="X327:X328"/>
    <mergeCell ref="X329:X330"/>
    <mergeCell ref="X331:X332"/>
    <mergeCell ref="X333:X334"/>
    <mergeCell ref="X335:X336"/>
    <mergeCell ref="X337:X338"/>
    <mergeCell ref="X339:X340"/>
    <mergeCell ref="X341:X342"/>
    <mergeCell ref="X343:X344"/>
    <mergeCell ref="X345:X346"/>
    <mergeCell ref="X347:X348"/>
    <mergeCell ref="X349:X350"/>
    <mergeCell ref="X351:X352"/>
    <mergeCell ref="X353:X354"/>
    <mergeCell ref="X355:X356"/>
    <mergeCell ref="X357:X358"/>
    <mergeCell ref="X359:X360"/>
    <mergeCell ref="X361:X362"/>
    <mergeCell ref="X363:X364"/>
    <mergeCell ref="X365:X366"/>
    <mergeCell ref="X367:X368"/>
    <mergeCell ref="X369:X370"/>
    <mergeCell ref="X371:X372"/>
    <mergeCell ref="X373:X374"/>
    <mergeCell ref="X375:X376"/>
    <mergeCell ref="X377:X378"/>
    <mergeCell ref="X379:X380"/>
    <mergeCell ref="X381:X382"/>
    <mergeCell ref="X383:X384"/>
    <mergeCell ref="X385:X386"/>
    <mergeCell ref="X387:X388"/>
    <mergeCell ref="X389:X390"/>
    <mergeCell ref="X391:X392"/>
    <mergeCell ref="X393:X394"/>
    <mergeCell ref="X395:X396"/>
    <mergeCell ref="X397:X398"/>
    <mergeCell ref="R403:R404"/>
    <mergeCell ref="S403:S404"/>
    <mergeCell ref="X399:X400"/>
    <mergeCell ref="X401:X402"/>
    <mergeCell ref="X405:X406"/>
    <mergeCell ref="A403:A404"/>
    <mergeCell ref="B403:B404"/>
    <mergeCell ref="C403:C404"/>
    <mergeCell ref="D403:D404"/>
    <mergeCell ref="E403:E404"/>
    <mergeCell ref="U403:U404"/>
    <mergeCell ref="X403:X404"/>
    <mergeCell ref="Y403:Y404"/>
    <mergeCell ref="Z403:Z404"/>
    <mergeCell ref="AA403:AA404"/>
    <mergeCell ref="A405:D406"/>
    <mergeCell ref="N403:N404"/>
    <mergeCell ref="O403:O404"/>
    <mergeCell ref="P403:P404"/>
    <mergeCell ref="Q403:Q404"/>
    <mergeCell ref="V2:V4"/>
    <mergeCell ref="V5:V6"/>
    <mergeCell ref="V7:V8"/>
    <mergeCell ref="V9:V10"/>
    <mergeCell ref="V11:V12"/>
    <mergeCell ref="V13:V14"/>
    <mergeCell ref="V15:V16"/>
    <mergeCell ref="V17:V18"/>
    <mergeCell ref="V19:V20"/>
    <mergeCell ref="V21:V22"/>
    <mergeCell ref="V23:V24"/>
    <mergeCell ref="V25:V26"/>
    <mergeCell ref="V27:V28"/>
    <mergeCell ref="V29:V30"/>
    <mergeCell ref="V31:V32"/>
    <mergeCell ref="V33:V34"/>
    <mergeCell ref="V35:V36"/>
    <mergeCell ref="V37:V38"/>
    <mergeCell ref="V39:V40"/>
    <mergeCell ref="V41:V42"/>
    <mergeCell ref="V43:V44"/>
    <mergeCell ref="V45:V46"/>
    <mergeCell ref="V47:V48"/>
    <mergeCell ref="V49:V50"/>
    <mergeCell ref="V51:V52"/>
    <mergeCell ref="V53:V54"/>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4"/>
    <mergeCell ref="V85:V86"/>
    <mergeCell ref="V87:V88"/>
    <mergeCell ref="V89:V90"/>
    <mergeCell ref="V91:V92"/>
    <mergeCell ref="V93:V94"/>
    <mergeCell ref="V95:V96"/>
    <mergeCell ref="V97:V98"/>
    <mergeCell ref="V99:V100"/>
    <mergeCell ref="V101:V102"/>
    <mergeCell ref="V103:V104"/>
    <mergeCell ref="V105:V106"/>
    <mergeCell ref="V107:V108"/>
    <mergeCell ref="V109:V110"/>
    <mergeCell ref="V111:V112"/>
    <mergeCell ref="V113:V114"/>
    <mergeCell ref="V115:V116"/>
    <mergeCell ref="V117:V118"/>
    <mergeCell ref="V119:V120"/>
    <mergeCell ref="V121:V122"/>
    <mergeCell ref="V123:V124"/>
    <mergeCell ref="V125:V126"/>
    <mergeCell ref="V127:V128"/>
    <mergeCell ref="V129:V130"/>
    <mergeCell ref="V131:V132"/>
    <mergeCell ref="V133:V134"/>
    <mergeCell ref="V135:V136"/>
    <mergeCell ref="V137:V138"/>
    <mergeCell ref="V139:V140"/>
    <mergeCell ref="V141:V142"/>
    <mergeCell ref="V143:V144"/>
    <mergeCell ref="V145:V146"/>
    <mergeCell ref="V147:V148"/>
    <mergeCell ref="V149:V150"/>
    <mergeCell ref="V151:V152"/>
    <mergeCell ref="V153:V154"/>
    <mergeCell ref="V155:V156"/>
    <mergeCell ref="V157:V158"/>
    <mergeCell ref="V159:V160"/>
    <mergeCell ref="V161:V162"/>
    <mergeCell ref="V163:V164"/>
    <mergeCell ref="V165:V166"/>
    <mergeCell ref="V167:V168"/>
    <mergeCell ref="V169:V170"/>
    <mergeCell ref="V171:V172"/>
    <mergeCell ref="V173:V174"/>
    <mergeCell ref="V175:V176"/>
    <mergeCell ref="V177:V178"/>
    <mergeCell ref="V179:V180"/>
    <mergeCell ref="V181:V182"/>
    <mergeCell ref="V183:V184"/>
    <mergeCell ref="V185:V186"/>
    <mergeCell ref="V187:V188"/>
    <mergeCell ref="V189:V190"/>
    <mergeCell ref="V191:V192"/>
    <mergeCell ref="V193:V194"/>
    <mergeCell ref="V195:V196"/>
    <mergeCell ref="V197:V198"/>
    <mergeCell ref="V199:V200"/>
    <mergeCell ref="V201:V202"/>
    <mergeCell ref="V203:V204"/>
    <mergeCell ref="V205:V206"/>
    <mergeCell ref="V207:V208"/>
    <mergeCell ref="V209:V210"/>
    <mergeCell ref="V211:V212"/>
    <mergeCell ref="V213:V214"/>
    <mergeCell ref="V215:V216"/>
    <mergeCell ref="V217:V218"/>
    <mergeCell ref="V219:V220"/>
    <mergeCell ref="V221:V222"/>
    <mergeCell ref="V223:V224"/>
    <mergeCell ref="V225:V226"/>
    <mergeCell ref="V227:V228"/>
    <mergeCell ref="V229:V230"/>
    <mergeCell ref="V231:V232"/>
    <mergeCell ref="V233:V234"/>
    <mergeCell ref="V235:V236"/>
    <mergeCell ref="V237:V238"/>
    <mergeCell ref="V239:V240"/>
    <mergeCell ref="V241:V242"/>
    <mergeCell ref="V243:V244"/>
    <mergeCell ref="V245:V246"/>
    <mergeCell ref="V247:V248"/>
    <mergeCell ref="V249:V250"/>
    <mergeCell ref="V251:V252"/>
    <mergeCell ref="V253:V254"/>
    <mergeCell ref="V255:V256"/>
    <mergeCell ref="V257:V258"/>
    <mergeCell ref="V259:V260"/>
    <mergeCell ref="V261:V262"/>
    <mergeCell ref="V263:V264"/>
    <mergeCell ref="V265:V266"/>
    <mergeCell ref="V267:V268"/>
    <mergeCell ref="V269:V270"/>
    <mergeCell ref="V271:V272"/>
    <mergeCell ref="V273:V274"/>
    <mergeCell ref="V275:V276"/>
    <mergeCell ref="V277:V278"/>
    <mergeCell ref="V279:V280"/>
    <mergeCell ref="V281:V282"/>
    <mergeCell ref="V283:V284"/>
    <mergeCell ref="V285:V286"/>
    <mergeCell ref="V287:V288"/>
    <mergeCell ref="V289:V290"/>
    <mergeCell ref="V291:V292"/>
    <mergeCell ref="V293:V294"/>
    <mergeCell ref="V295:V296"/>
    <mergeCell ref="V297:V298"/>
    <mergeCell ref="V299:V300"/>
    <mergeCell ref="V301:V302"/>
    <mergeCell ref="V303:V304"/>
    <mergeCell ref="V305:V306"/>
    <mergeCell ref="V307:V308"/>
    <mergeCell ref="V309:V310"/>
    <mergeCell ref="V311:V312"/>
    <mergeCell ref="V313:V314"/>
    <mergeCell ref="V315:V316"/>
    <mergeCell ref="V317:V318"/>
    <mergeCell ref="V319:V320"/>
    <mergeCell ref="V321:V322"/>
    <mergeCell ref="V323:V324"/>
    <mergeCell ref="V325:V326"/>
    <mergeCell ref="V327:V328"/>
    <mergeCell ref="V329:V330"/>
    <mergeCell ref="V331:V332"/>
    <mergeCell ref="V333:V334"/>
    <mergeCell ref="V335:V336"/>
    <mergeCell ref="V337:V338"/>
    <mergeCell ref="V339:V340"/>
    <mergeCell ref="V341:V342"/>
    <mergeCell ref="V343:V344"/>
    <mergeCell ref="V345:V346"/>
    <mergeCell ref="V347:V348"/>
    <mergeCell ref="V349:V350"/>
    <mergeCell ref="V351:V352"/>
    <mergeCell ref="V353:V354"/>
    <mergeCell ref="V355:V356"/>
    <mergeCell ref="V357:V358"/>
    <mergeCell ref="V359:V360"/>
    <mergeCell ref="V361:V362"/>
    <mergeCell ref="V363:V364"/>
    <mergeCell ref="V365:V366"/>
    <mergeCell ref="V367:V368"/>
    <mergeCell ref="V369:V370"/>
    <mergeCell ref="V371:V372"/>
    <mergeCell ref="V373:V374"/>
    <mergeCell ref="V375:V376"/>
    <mergeCell ref="V377:V378"/>
    <mergeCell ref="V379:V380"/>
    <mergeCell ref="V381:V382"/>
    <mergeCell ref="V383:V384"/>
    <mergeCell ref="V385:V386"/>
    <mergeCell ref="V399:V400"/>
    <mergeCell ref="V401:V402"/>
    <mergeCell ref="V403:V404"/>
    <mergeCell ref="V405:V406"/>
    <mergeCell ref="V387:V388"/>
    <mergeCell ref="V389:V390"/>
    <mergeCell ref="V391:V392"/>
    <mergeCell ref="V393:V394"/>
    <mergeCell ref="V395:V396"/>
    <mergeCell ref="V397:V398"/>
  </mergeCells>
  <dataValidations count="58">
    <dataValidation allowBlank="1" showInputMessage="1" showErrorMessage="1" promptTitle="aG" sqref="AA422 L422:L65536 AB2 G8:G404 M426 R2:S4 Q3:Q4 C2:C4 AB411:IV413 R125:W404 Q7:Q8 G406:G407 N123:W124 V7:V122 B11:B404 V407 A1:AA1 S9:S10 Z5:Z404 V405 D125:D404 D7:D114 Y17:Y404 I406:I407 S11:U122 N125:O404 P403:Q404 P125:Q400 AA407 P121:P122 O11:O122 W7:W122 N407 P11:P118 AD4:IV405 X7:X404 R410:R412 W405:Z407 M9:M404 A405:F407 A2:A404 B2:B4 R7:R8 R11:R122 F413 E2:F404 AB406:IV408 G2:G4 H405:H407 O2:O4 AA409:AA413 H7:H404 H2:H4 I7:I404 J2:J4 J7:J404 S7:S8 K7:K404 K2:K5 L7:L404 AC5:AC405 M2:M4 N11:N122 J405:M407 O407 AB4:AB405 A410:E413 F417:F421 F410:F411 I2:I4 Q11:Q122 A414:E421 G414:Z421 F414:F415 G410:Q413 S410:Z413 T7:T8 U5:U8 P405:U407 AA5:AA404"/>
    <dataValidation allowBlank="1" showInputMessage="1" showErrorMessage="1" promptTitle="aG" prompt="Bütün Satırlara Aynı Tarihi Girmek İçin SAĞ tıklayınız." sqref="Y422:Y65536"/>
    <dataValidation allowBlank="1" showInputMessage="1" showErrorMessage="1" promptTitle="aG" prompt="Ücret Eklemek İçin ÇİFT Tıklayınız" sqref="P2:Q2 T9:U10 T2:U4 P119:P120 P401:Q402 P3:P4"/>
    <dataValidation allowBlank="1" showInputMessage="1" showErrorMessage="1" promptTitle="aG" prompt="Bütün Satırlara Aynı Tarihi Girmek İçin SAĞ, hücre değerini silmek için ÇİFT tıklayınız. Bütün Satırlardaki Değerleri Topluca Silmek için '0' Değeri Giriniz" sqref="Y7:Y16"/>
    <dataValidation allowBlank="1" showInputMessage="1" showErrorMessage="1" promptTitle="aG" prompt="Sağ Tuşla ALAN Seçebilirsiniz." sqref="D115:D124 D2:D4"/>
    <dataValidation allowBlank="1" showInputMessage="1" showErrorMessage="1" promptTitle="aG" sqref="G405"/>
    <dataValidation allowBlank="1" showInputMessage="1" showErrorMessage="1" promptTitle="aG" sqref="K6"/>
    <dataValidation allowBlank="1" showInputMessage="1" showErrorMessage="1" promptTitle="aG" sqref="N2:N4"/>
    <dataValidation allowBlank="1" showInputMessage="1" showErrorMessage="1" promptTitle="aG" sqref="N405:N406"/>
    <dataValidation allowBlank="1" showInputMessage="1" showErrorMessage="1" promptTitle="aG" prompt="Bütün Satırlara Aynı Tarihi Girmek İçin SAĞ, hücre değerini silmek için ÇİFT tıklayınız. Bütün Satırlardaki Değerleri Topluca Silmek için '0' Değeri Giriniz" sqref="Y5:Y6"/>
    <dataValidation allowBlank="1" showInputMessage="1" showErrorMessage="1" promptTitle="aG" sqref="A409:Z409"/>
    <dataValidation allowBlank="1" showInputMessage="1" showErrorMessage="1" promptTitle="aG" sqref="W6"/>
    <dataValidation allowBlank="1" showInputMessage="1" showErrorMessage="1" promptTitle="aG" sqref="W5"/>
    <dataValidation allowBlank="1" showInputMessage="1" showErrorMessage="1" promptTitle="aG" sqref="X5:X6"/>
    <dataValidation allowBlank="1" showInputMessage="1" showErrorMessage="1" promptTitle="aG" sqref="V5:V6"/>
    <dataValidation allowBlank="1" showInputMessage="1" showErrorMessage="1" promptTitle="aG" sqref="Z2:Z4"/>
    <dataValidation allowBlank="1" showInputMessage="1" showErrorMessage="1" promptTitle="aG" prompt="Bütün Satırlara Aynı Tarihi Girmek İçin SAĞ, hücre değerini silmek için ÇİFT tıklayınız. Bütün Satırlardaki Değerleri Topluca Silmek için '0' Değeri Giriniz" sqref="Y2:Y4"/>
    <dataValidation allowBlank="1" showInputMessage="1" showErrorMessage="1" promptTitle="aG" sqref="X2:X4"/>
    <dataValidation allowBlank="1" showInputMessage="1" showErrorMessage="1" promptTitle="aG" sqref="W2:W4"/>
    <dataValidation allowBlank="1" showInputMessage="1" showErrorMessage="1" promptTitle="aG" sqref="V2:V4"/>
    <dataValidation allowBlank="1" showInputMessage="1" showErrorMessage="1" promptTitle="aG" sqref="I405"/>
    <dataValidation allowBlank="1" showInputMessage="1" showErrorMessage="1" promptTitle="aG" sqref="AC4"/>
    <dataValidation allowBlank="1" showInputMessage="1" showErrorMessage="1" promptTitle="aG" sqref="L2:L4"/>
    <dataValidation allowBlank="1" showInputMessage="1" showErrorMessage="1" promptTitle="aG" sqref="B7:B8"/>
    <dataValidation allowBlank="1" showInputMessage="1" showErrorMessage="1" promptTitle="aG" sqref="G7"/>
    <dataValidation allowBlank="1" showInputMessage="1" showErrorMessage="1" promptTitle="aG" sqref="AA408"/>
    <dataValidation allowBlank="1" showInputMessage="1" showErrorMessage="1" promptTitle="aG" sqref="AA2:AA4"/>
    <dataValidation allowBlank="1" showInputMessage="1" showErrorMessage="1" promptTitle="aG" sqref="F412"/>
    <dataValidation allowBlank="1" showInputMessage="1" showErrorMessage="1" promptTitle="aG" sqref="N9:N10"/>
    <dataValidation allowBlank="1" showInputMessage="1" showErrorMessage="1" promptTitle="aG" sqref="O405:O406"/>
    <dataValidation allowBlank="1" showInputMessage="1" showErrorMessage="1" promptTitle="aG" sqref="N7:N8"/>
    <dataValidation allowBlank="1" showInputMessage="1" showErrorMessage="1" promptTitle="aG" sqref="O7:O8"/>
    <dataValidation allowBlank="1" showInputMessage="1" showErrorMessage="1" promptTitle="aG" sqref="O9:O10"/>
    <dataValidation allowBlank="1" showInputMessage="1" showErrorMessage="1" promptTitle="aG" prompt="Ücret Eklemek İçin ÇİFT Tıklayınız" sqref="P9:P10"/>
    <dataValidation allowBlank="1" showInputMessage="1" showErrorMessage="1" promptTitle="aG" sqref="R9:R10"/>
    <dataValidation allowBlank="1" showInputMessage="1" showErrorMessage="1" promptTitle="aG" prompt="Ücret Eklemek İçin ÇİFT Tıklayınız" sqref="Q9:Q10"/>
    <dataValidation allowBlank="1" showInputMessage="1" showErrorMessage="1" promptTitle="aG" prompt="Ücret Eklemek İçin ÇİFT Tıklayınız" sqref="P7:P8"/>
    <dataValidation allowBlank="1" showInputMessage="1" showErrorMessage="1" promptTitle="aG" sqref="M7:M8"/>
    <dataValidation allowBlank="1" showInputMessage="1" showErrorMessage="1" promptTitle="aG" sqref="O5:O6"/>
    <dataValidation allowBlank="1" showInputMessage="1" showErrorMessage="1" promptTitle="aG" sqref="B9:B10"/>
    <dataValidation allowBlank="1" showInputMessage="1" showErrorMessage="1" promptTitle="aG" sqref="F416"/>
    <dataValidation allowBlank="1" showInputMessage="1" showErrorMessage="1" promptTitle="aG" sqref="R413"/>
    <dataValidation allowBlank="1" showInputMessage="1" showErrorMessage="1" promptTitle="aG" sqref="B5:B6"/>
    <dataValidation allowBlank="1" showInputMessage="1" showErrorMessage="1" promptTitle="aG" sqref="S5:S6"/>
    <dataValidation allowBlank="1" showInputMessage="1" showErrorMessage="1" promptTitle="aG" sqref="M5:M6"/>
    <dataValidation allowBlank="1" showInputMessage="1" showErrorMessage="1" promptTitle="aG" sqref="N5:N6 I5 H5 J5:J6"/>
    <dataValidation allowBlank="1" showInputMessage="1" showErrorMessage="1" promptTitle="aG" sqref="G5"/>
    <dataValidation allowBlank="1" showInputMessage="1" showErrorMessage="1" promptTitle="aG" sqref="G6"/>
    <dataValidation allowBlank="1" showInputMessage="1" showErrorMessage="1" promptTitle="aG" sqref="H6"/>
    <dataValidation allowBlank="1" showInputMessage="1" showErrorMessage="1" promptTitle="aG" sqref="I6"/>
    <dataValidation allowBlank="1" showInputMessage="1" showErrorMessage="1" promptTitle="aG" sqref="L5:L6"/>
    <dataValidation allowBlank="1" showInputMessage="1" showErrorMessage="1" promptTitle="aG" prompt="Ücret Eklemek İçin ÇİFT Tıklayınız" sqref="T5:T6"/>
    <dataValidation allowBlank="1" showInputMessage="1" showErrorMessage="1" promptTitle="aG" sqref="A408:Z408"/>
    <dataValidation allowBlank="1" showInputMessage="1" showErrorMessage="1" promptTitle="aG" prompt="Ücret Eklemek İçin ÇİFT Tıklayınız" sqref="P5:P6"/>
    <dataValidation allowBlank="1" showInputMessage="1" showErrorMessage="1" promptTitle="aG" prompt="Ücret Eklemek İçin ÇİFT Tıklayınız" sqref="Q5:Q6"/>
    <dataValidation allowBlank="1" showInputMessage="1" showErrorMessage="1" promptTitle="aG" prompt="Sağ Tuşla ALAN Seçebilirsiniz." sqref="D5:D6"/>
    <dataValidation allowBlank="1" showInputMessage="1" showErrorMessage="1" promptTitle="aG" sqref="R5:R6"/>
    <dataValidation allowBlank="1" showInputMessage="1" showErrorMessage="1" promptTitle="aG" sqref="AA405:AA406"/>
  </dataValidations>
  <printOptions horizontalCentered="1"/>
  <pageMargins left="0.11811023622047245" right="0.11811023622047245" top="0.35433070866141736" bottom="0.35433070866141736" header="0.31496062992125984" footer="0.31496062992125984"/>
  <pageSetup horizontalDpi="600" verticalDpi="600" orientation="landscape" paperSize="9" scale="85" r:id="rId2"/>
  <legacyDrawing r:id="rId1"/>
</worksheet>
</file>

<file path=xl/worksheets/sheet5.xml><?xml version="1.0" encoding="utf-8"?>
<worksheet xmlns="http://schemas.openxmlformats.org/spreadsheetml/2006/main" xmlns:r="http://schemas.openxmlformats.org/officeDocument/2006/relationships">
  <sheetPr codeName="Sayfa4"/>
  <dimension ref="A1:J26"/>
  <sheetViews>
    <sheetView zoomScalePageLayoutView="0" workbookViewId="0" topLeftCell="A1">
      <selection activeCell="B3" sqref="B3"/>
    </sheetView>
  </sheetViews>
  <sheetFormatPr defaultColWidth="9.00390625" defaultRowHeight="12.75"/>
  <cols>
    <col min="1" max="1" width="35.00390625" style="0" customWidth="1"/>
    <col min="2" max="2" width="48.00390625" style="50" bestFit="1" customWidth="1"/>
    <col min="3" max="24" width="7.75390625" style="0" customWidth="1"/>
  </cols>
  <sheetData>
    <row r="1" spans="1:2" ht="12.75">
      <c r="A1" t="s">
        <v>69</v>
      </c>
      <c r="B1" s="31" t="s">
        <v>151</v>
      </c>
    </row>
    <row r="2" spans="1:2" ht="12.75">
      <c r="A2" t="s">
        <v>54</v>
      </c>
      <c r="B2" s="31" t="s">
        <v>153</v>
      </c>
    </row>
    <row r="3" spans="1:2" ht="12.75">
      <c r="A3" t="s">
        <v>55</v>
      </c>
      <c r="B3" s="31" t="s">
        <v>157</v>
      </c>
    </row>
    <row r="4" spans="1:2" ht="12.75">
      <c r="A4" t="s">
        <v>90</v>
      </c>
      <c r="B4" s="31">
        <v>1</v>
      </c>
    </row>
    <row r="5" spans="1:2" ht="12.75">
      <c r="A5" t="s">
        <v>133</v>
      </c>
      <c r="B5" s="31">
        <v>164856</v>
      </c>
    </row>
    <row r="6" spans="1:2" ht="12.75">
      <c r="A6" t="s">
        <v>134</v>
      </c>
      <c r="B6" s="31" t="s">
        <v>154</v>
      </c>
    </row>
    <row r="7" spans="1:2" ht="12.75">
      <c r="A7" t="s">
        <v>140</v>
      </c>
      <c r="B7" s="31" t="s">
        <v>155</v>
      </c>
    </row>
    <row r="8" spans="1:2" ht="12.75">
      <c r="A8" t="s">
        <v>137</v>
      </c>
      <c r="B8" s="31" t="s">
        <v>138</v>
      </c>
    </row>
    <row r="12" spans="3:10" ht="12.75" customHeight="1">
      <c r="C12" s="160" t="s">
        <v>141</v>
      </c>
      <c r="D12" s="160"/>
      <c r="E12" s="160"/>
      <c r="F12" s="160"/>
      <c r="G12" s="160"/>
      <c r="H12" s="160"/>
      <c r="I12" s="48"/>
      <c r="J12" s="48"/>
    </row>
    <row r="13" spans="3:10" ht="12.75" customHeight="1">
      <c r="C13" s="160"/>
      <c r="D13" s="160"/>
      <c r="E13" s="160"/>
      <c r="F13" s="160"/>
      <c r="G13" s="160"/>
      <c r="H13" s="160"/>
      <c r="I13" s="48"/>
      <c r="J13" s="48"/>
    </row>
    <row r="14" spans="3:10" ht="12.75" customHeight="1">
      <c r="C14" s="160"/>
      <c r="D14" s="160"/>
      <c r="E14" s="160"/>
      <c r="F14" s="160"/>
      <c r="G14" s="160"/>
      <c r="H14" s="160"/>
      <c r="I14" s="48"/>
      <c r="J14" s="48"/>
    </row>
    <row r="15" spans="3:10" ht="12.75" customHeight="1">
      <c r="C15" s="160"/>
      <c r="D15" s="160"/>
      <c r="E15" s="160"/>
      <c r="F15" s="160"/>
      <c r="G15" s="160"/>
      <c r="H15" s="160"/>
      <c r="I15" s="48"/>
      <c r="J15" s="48"/>
    </row>
    <row r="16" spans="3:10" ht="12.75" customHeight="1">
      <c r="C16" s="160"/>
      <c r="D16" s="160"/>
      <c r="E16" s="160"/>
      <c r="F16" s="160"/>
      <c r="G16" s="160"/>
      <c r="H16" s="160"/>
      <c r="I16" s="48"/>
      <c r="J16" s="48"/>
    </row>
    <row r="17" spans="3:10" ht="12.75" customHeight="1">
      <c r="C17" s="160"/>
      <c r="D17" s="160"/>
      <c r="E17" s="160"/>
      <c r="F17" s="160"/>
      <c r="G17" s="160"/>
      <c r="H17" s="160"/>
      <c r="I17" s="48"/>
      <c r="J17" s="48"/>
    </row>
    <row r="18" spans="3:10" ht="12.75" customHeight="1">
      <c r="C18" s="160"/>
      <c r="D18" s="160"/>
      <c r="E18" s="160"/>
      <c r="F18" s="160"/>
      <c r="G18" s="160"/>
      <c r="H18" s="160"/>
      <c r="I18" s="48"/>
      <c r="J18" s="48"/>
    </row>
    <row r="19" spans="3:10" ht="12.75" customHeight="1">
      <c r="C19" s="160"/>
      <c r="D19" s="160"/>
      <c r="E19" s="160"/>
      <c r="F19" s="160"/>
      <c r="G19" s="160"/>
      <c r="H19" s="160"/>
      <c r="I19" s="48"/>
      <c r="J19" s="48"/>
    </row>
    <row r="20" spans="3:8" ht="12.75">
      <c r="C20" s="160"/>
      <c r="D20" s="160"/>
      <c r="E20" s="160"/>
      <c r="F20" s="160"/>
      <c r="G20" s="160"/>
      <c r="H20" s="160"/>
    </row>
    <row r="21" spans="3:8" ht="12.75">
      <c r="C21" s="160"/>
      <c r="D21" s="160"/>
      <c r="E21" s="160"/>
      <c r="F21" s="160"/>
      <c r="G21" s="160"/>
      <c r="H21" s="160"/>
    </row>
    <row r="23" ht="12.75">
      <c r="A23" s="43" t="s">
        <v>135</v>
      </c>
    </row>
    <row r="24" spans="1:10" ht="12.75" customHeight="1">
      <c r="A24" t="s">
        <v>22</v>
      </c>
      <c r="B24" s="31"/>
      <c r="C24" s="51" t="s">
        <v>136</v>
      </c>
      <c r="D24" s="51"/>
      <c r="E24" s="51"/>
      <c r="F24" s="51"/>
      <c r="G24" s="44"/>
      <c r="H24" s="51"/>
      <c r="I24" s="49"/>
      <c r="J24" s="49"/>
    </row>
    <row r="25" spans="1:10" ht="12.75" customHeight="1">
      <c r="A25" t="s">
        <v>25</v>
      </c>
      <c r="B25" s="31" t="s">
        <v>152</v>
      </c>
      <c r="C25" s="52"/>
      <c r="D25" s="51"/>
      <c r="E25" s="51"/>
      <c r="F25" s="51"/>
      <c r="G25" s="51"/>
      <c r="H25" s="51"/>
      <c r="J25" s="49"/>
    </row>
    <row r="26" spans="1:10" ht="12.75" customHeight="1">
      <c r="A26" t="s">
        <v>70</v>
      </c>
      <c r="B26" s="31" t="s">
        <v>156</v>
      </c>
      <c r="C26" s="51"/>
      <c r="D26" s="51"/>
      <c r="E26" s="51"/>
      <c r="F26" s="51"/>
      <c r="G26" s="51"/>
      <c r="H26" s="51"/>
      <c r="I26" s="49"/>
      <c r="J26" s="49"/>
    </row>
  </sheetData>
  <sheetProtection/>
  <mergeCells count="1">
    <mergeCell ref="C12:H21"/>
  </mergeCells>
  <dataValidations count="3">
    <dataValidation type="list" allowBlank="1" showInputMessage="1" showErrorMessage="1" sqref="B2">
      <formula1>Görev_Tanımları</formula1>
    </dataValidation>
    <dataValidation type="list" allowBlank="1" showInputMessage="1" showErrorMessage="1" sqref="D3:D5">
      <formula1>Görevler</formula1>
    </dataValidation>
    <dataValidation type="list" allowBlank="1" showInputMessage="1" showErrorMessage="1" sqref="D6:D11 D27:D405 D22:D23">
      <formula1>Alanlar</formula1>
    </dataValidation>
  </dataValidation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sheetPr codeName="Sayfa5"/>
  <dimension ref="A1:E66"/>
  <sheetViews>
    <sheetView zoomScalePageLayoutView="0" workbookViewId="0" topLeftCell="A1">
      <selection activeCell="A2" sqref="A2"/>
    </sheetView>
  </sheetViews>
  <sheetFormatPr defaultColWidth="9.00390625" defaultRowHeight="12.75"/>
  <cols>
    <col min="1" max="1" width="24.25390625" style="30" customWidth="1"/>
    <col min="2" max="4" width="9.125" style="33" customWidth="1"/>
    <col min="5" max="5" width="76.25390625" style="33" customWidth="1"/>
    <col min="6" max="16384" width="9.125" style="33" customWidth="1"/>
  </cols>
  <sheetData>
    <row r="1" ht="12.75">
      <c r="A1" s="34" t="s">
        <v>72</v>
      </c>
    </row>
    <row r="2" spans="1:5" ht="12.75">
      <c r="A2" s="45" t="s">
        <v>152</v>
      </c>
      <c r="E2" s="163" t="s">
        <v>92</v>
      </c>
    </row>
    <row r="3" spans="1:5" ht="12.75" customHeight="1">
      <c r="A3" s="45"/>
      <c r="E3" s="163"/>
    </row>
    <row r="4" spans="1:5" ht="12.75" customHeight="1">
      <c r="A4" s="45"/>
      <c r="E4" s="163"/>
    </row>
    <row r="5" ht="12.75">
      <c r="A5" s="45"/>
    </row>
    <row r="6" ht="12.75">
      <c r="A6" s="45"/>
    </row>
    <row r="7" ht="12.75">
      <c r="A7" s="45"/>
    </row>
    <row r="8" spans="1:5" ht="12.75">
      <c r="A8" s="45"/>
      <c r="E8" s="161" t="s">
        <v>91</v>
      </c>
    </row>
    <row r="9" spans="1:5" ht="12.75">
      <c r="A9" s="45"/>
      <c r="E9" s="162"/>
    </row>
    <row r="10" spans="1:5" ht="12.75">
      <c r="A10" s="45"/>
      <c r="E10" s="162"/>
    </row>
    <row r="11" ht="12.75">
      <c r="A11" s="45"/>
    </row>
    <row r="12" ht="12.75">
      <c r="A12" s="45"/>
    </row>
    <row r="13" ht="12.75">
      <c r="A13" s="45"/>
    </row>
    <row r="14" ht="12.75">
      <c r="A14" s="45"/>
    </row>
    <row r="15" ht="12.75">
      <c r="A15" s="45"/>
    </row>
    <row r="16" ht="12.75">
      <c r="A16" s="45"/>
    </row>
    <row r="17" ht="12.75">
      <c r="A17" s="45"/>
    </row>
    <row r="18" ht="12.75">
      <c r="A18" s="45"/>
    </row>
    <row r="19" ht="12.75">
      <c r="A19" s="46"/>
    </row>
    <row r="20" ht="12.75">
      <c r="A20" s="46"/>
    </row>
    <row r="21" ht="12.75">
      <c r="A21" s="46"/>
    </row>
    <row r="22" ht="12.75">
      <c r="A22" s="46"/>
    </row>
    <row r="23" ht="12.75">
      <c r="A23" s="46"/>
    </row>
    <row r="24" ht="12.75">
      <c r="A24" s="46"/>
    </row>
    <row r="25" ht="12.75">
      <c r="A25" s="46"/>
    </row>
    <row r="26" ht="12.75">
      <c r="A26" s="46"/>
    </row>
    <row r="27" ht="12.75">
      <c r="A27" s="46"/>
    </row>
    <row r="28" ht="12.75">
      <c r="A28" s="46"/>
    </row>
    <row r="29" ht="12.75">
      <c r="A29" s="46"/>
    </row>
    <row r="30" ht="12.75">
      <c r="A30" s="46"/>
    </row>
    <row r="31" ht="12.75">
      <c r="A31" s="46"/>
    </row>
    <row r="32" ht="12.75">
      <c r="A32" s="46"/>
    </row>
    <row r="33" ht="12.75">
      <c r="A33" s="46"/>
    </row>
    <row r="34" ht="12.75">
      <c r="A34" s="46"/>
    </row>
    <row r="35" ht="12.75">
      <c r="A35" s="46"/>
    </row>
    <row r="36" ht="12.75">
      <c r="A36" s="46"/>
    </row>
    <row r="37" ht="12.75">
      <c r="A37" s="46"/>
    </row>
    <row r="38" ht="12.75">
      <c r="A38" s="46"/>
    </row>
    <row r="39" ht="12.75">
      <c r="A39" s="46"/>
    </row>
    <row r="40" ht="12.75">
      <c r="A40" s="46"/>
    </row>
    <row r="41" ht="12.75">
      <c r="A41" s="46"/>
    </row>
    <row r="42" ht="12.75">
      <c r="A42" s="46"/>
    </row>
    <row r="43" ht="12.75">
      <c r="A43" s="46"/>
    </row>
    <row r="44" ht="12.75">
      <c r="A44" s="46"/>
    </row>
    <row r="45" ht="12.75">
      <c r="A45" s="46"/>
    </row>
    <row r="46" ht="12.75">
      <c r="A46" s="46"/>
    </row>
    <row r="47" ht="12.75">
      <c r="A47" s="46"/>
    </row>
    <row r="48" ht="12.75">
      <c r="A48" s="46"/>
    </row>
    <row r="49" ht="12.75">
      <c r="A49" s="46"/>
    </row>
    <row r="50" ht="12.75">
      <c r="A50" s="46"/>
    </row>
    <row r="51" ht="12.75">
      <c r="A51" s="46"/>
    </row>
    <row r="52" ht="12.75">
      <c r="A52" s="46"/>
    </row>
    <row r="53" ht="12.75">
      <c r="A53" s="46"/>
    </row>
    <row r="54" ht="12.75">
      <c r="A54" s="46"/>
    </row>
    <row r="55" ht="12.75">
      <c r="A55" s="46"/>
    </row>
    <row r="56" ht="12.75">
      <c r="A56" s="46"/>
    </row>
    <row r="57" ht="12.75">
      <c r="A57" s="46"/>
    </row>
    <row r="58" ht="12.75">
      <c r="A58" s="46"/>
    </row>
    <row r="59" ht="12.75">
      <c r="A59" s="46"/>
    </row>
    <row r="60" ht="12.75">
      <c r="A60" s="46"/>
    </row>
    <row r="61" ht="12.75">
      <c r="A61" s="46"/>
    </row>
    <row r="62" ht="12.75">
      <c r="A62" s="46"/>
    </row>
    <row r="63" ht="12.75">
      <c r="A63" s="46"/>
    </row>
    <row r="64" ht="12.75">
      <c r="A64" s="47"/>
    </row>
    <row r="65" ht="12.75">
      <c r="A65" s="47"/>
    </row>
    <row r="66" ht="12.75">
      <c r="A66" s="47"/>
    </row>
  </sheetData>
  <sheetProtection password="FFF2" sheet="1"/>
  <mergeCells count="2">
    <mergeCell ref="E8:E10"/>
    <mergeCell ref="E2:E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EYK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Demir</dc:creator>
  <cp:keywords/>
  <dc:description/>
  <cp:lastModifiedBy>pc</cp:lastModifiedBy>
  <cp:lastPrinted>2018-11-12T12:28:50Z</cp:lastPrinted>
  <dcterms:created xsi:type="dcterms:W3CDTF">2015-01-23T19:00:39Z</dcterms:created>
  <dcterms:modified xsi:type="dcterms:W3CDTF">2024-02-29T13:48:13Z</dcterms:modified>
  <cp:category/>
  <cp:version/>
  <cp:contentType/>
  <cp:contentStatus/>
</cp:coreProperties>
</file>